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hidePivotFieldList="1" defaultThemeVersion="124226"/>
  <xr:revisionPtr revIDLastSave="0" documentId="13_ncr:1_{F7F78A22-FE70-4D39-B224-A3E95E329E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нові тариф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2" l="1"/>
  <c r="Q33" i="2"/>
  <c r="Q34" i="2"/>
  <c r="Q35" i="2"/>
  <c r="R35" i="2" s="1"/>
  <c r="Q36" i="2"/>
  <c r="R36" i="2" s="1"/>
  <c r="Q37" i="2"/>
  <c r="Q38" i="2"/>
  <c r="R38" i="2" s="1"/>
  <c r="Q39" i="2"/>
  <c r="R39" i="2" s="1"/>
  <c r="Q40" i="2"/>
  <c r="Q41" i="2"/>
  <c r="Q42" i="2"/>
  <c r="Q43" i="2"/>
  <c r="R43" i="2" s="1"/>
  <c r="Q44" i="2"/>
  <c r="R44" i="2" s="1"/>
  <c r="Q45" i="2"/>
  <c r="Q31" i="2"/>
  <c r="R31" i="2" s="1"/>
  <c r="Q11" i="2"/>
  <c r="Q12" i="2"/>
  <c r="Q13" i="2"/>
  <c r="Q14" i="2"/>
  <c r="Q15" i="2"/>
  <c r="Q16" i="2"/>
  <c r="R16" i="2" s="1"/>
  <c r="Q17" i="2"/>
  <c r="R17" i="2" s="1"/>
  <c r="Q18" i="2"/>
  <c r="R18" i="2" s="1"/>
  <c r="Q19" i="2"/>
  <c r="Q20" i="2"/>
  <c r="Q21" i="2"/>
  <c r="Q22" i="2"/>
  <c r="Q23" i="2"/>
  <c r="Q24" i="2"/>
  <c r="R24" i="2" s="1"/>
  <c r="Q10" i="2"/>
  <c r="R32" i="2"/>
  <c r="R33" i="2"/>
  <c r="R34" i="2"/>
  <c r="R37" i="2"/>
  <c r="R40" i="2"/>
  <c r="R41" i="2"/>
  <c r="R42" i="2"/>
  <c r="R45" i="2"/>
  <c r="O32" i="2"/>
  <c r="P32" i="2" s="1"/>
  <c r="O33" i="2"/>
  <c r="P33" i="2" s="1"/>
  <c r="O34" i="2"/>
  <c r="P34" i="2" s="1"/>
  <c r="O35" i="2"/>
  <c r="P35" i="2" s="1"/>
  <c r="O36" i="2"/>
  <c r="P36" i="2" s="1"/>
  <c r="O37" i="2"/>
  <c r="P37" i="2" s="1"/>
  <c r="O38" i="2"/>
  <c r="P38" i="2" s="1"/>
  <c r="O39" i="2"/>
  <c r="P39" i="2" s="1"/>
  <c r="O40" i="2"/>
  <c r="P40" i="2" s="1"/>
  <c r="O41" i="2"/>
  <c r="P41" i="2" s="1"/>
  <c r="O42" i="2"/>
  <c r="P42" i="2" s="1"/>
  <c r="O43" i="2"/>
  <c r="P43" i="2" s="1"/>
  <c r="O44" i="2"/>
  <c r="P44" i="2" s="1"/>
  <c r="O45" i="2"/>
  <c r="P45" i="2" s="1"/>
  <c r="O31" i="2"/>
  <c r="P31" i="2" s="1"/>
  <c r="M32" i="2"/>
  <c r="N32" i="2" s="1"/>
  <c r="M33" i="2"/>
  <c r="N33" i="2" s="1"/>
  <c r="M34" i="2"/>
  <c r="N34" i="2" s="1"/>
  <c r="M35" i="2"/>
  <c r="N35" i="2" s="1"/>
  <c r="M36" i="2"/>
  <c r="N36" i="2" s="1"/>
  <c r="M37" i="2"/>
  <c r="N37" i="2" s="1"/>
  <c r="M38" i="2"/>
  <c r="N38" i="2" s="1"/>
  <c r="M39" i="2"/>
  <c r="N39" i="2" s="1"/>
  <c r="M40" i="2"/>
  <c r="N40" i="2" s="1"/>
  <c r="M41" i="2"/>
  <c r="N41" i="2" s="1"/>
  <c r="M42" i="2"/>
  <c r="N42" i="2" s="1"/>
  <c r="M43" i="2"/>
  <c r="N43" i="2" s="1"/>
  <c r="M44" i="2"/>
  <c r="N44" i="2" s="1"/>
  <c r="M45" i="2"/>
  <c r="N45" i="2" s="1"/>
  <c r="M31" i="2"/>
  <c r="N31" i="2" s="1"/>
  <c r="R11" i="2"/>
  <c r="R12" i="2"/>
  <c r="R13" i="2"/>
  <c r="R14" i="2"/>
  <c r="R15" i="2"/>
  <c r="R19" i="2"/>
  <c r="R20" i="2"/>
  <c r="R21" i="2"/>
  <c r="R22" i="2"/>
  <c r="R23" i="2"/>
  <c r="R10" i="2"/>
  <c r="O11" i="2"/>
  <c r="P11" i="2" s="1"/>
  <c r="O12" i="2"/>
  <c r="P12" i="2" s="1"/>
  <c r="O13" i="2"/>
  <c r="P13" i="2" s="1"/>
  <c r="O14" i="2"/>
  <c r="P14" i="2" s="1"/>
  <c r="O15" i="2"/>
  <c r="P15" i="2" s="1"/>
  <c r="O16" i="2"/>
  <c r="P16" i="2" s="1"/>
  <c r="O17" i="2"/>
  <c r="P17" i="2" s="1"/>
  <c r="O18" i="2"/>
  <c r="P18" i="2" s="1"/>
  <c r="O19" i="2"/>
  <c r="P19" i="2" s="1"/>
  <c r="O20" i="2"/>
  <c r="P20" i="2" s="1"/>
  <c r="O21" i="2"/>
  <c r="P21" i="2" s="1"/>
  <c r="O22" i="2"/>
  <c r="P22" i="2" s="1"/>
  <c r="O23" i="2"/>
  <c r="P23" i="2" s="1"/>
  <c r="O24" i="2"/>
  <c r="P24" i="2" s="1"/>
  <c r="O10" i="2"/>
  <c r="P10" i="2" s="1"/>
  <c r="M15" i="2"/>
  <c r="N15" i="2" s="1"/>
  <c r="M16" i="2"/>
  <c r="N16" i="2" s="1"/>
  <c r="M17" i="2"/>
  <c r="N17" i="2" s="1"/>
  <c r="M18" i="2"/>
  <c r="N18" i="2" s="1"/>
  <c r="M19" i="2"/>
  <c r="N19" i="2" s="1"/>
  <c r="M20" i="2"/>
  <c r="N20" i="2" s="1"/>
  <c r="M21" i="2"/>
  <c r="N21" i="2" s="1"/>
  <c r="M22" i="2"/>
  <c r="N22" i="2" s="1"/>
  <c r="M23" i="2"/>
  <c r="N23" i="2" s="1"/>
  <c r="M24" i="2"/>
  <c r="N24" i="2" s="1"/>
  <c r="N10" i="2"/>
  <c r="M11" i="2"/>
  <c r="N11" i="2" s="1"/>
  <c r="M12" i="2"/>
  <c r="N12" i="2" s="1"/>
  <c r="M13" i="2"/>
  <c r="N13" i="2" s="1"/>
  <c r="M14" i="2"/>
  <c r="N14" i="2" s="1"/>
  <c r="M10" i="2"/>
  <c r="G36" i="2"/>
  <c r="G37" i="2"/>
  <c r="L37" i="2" s="1"/>
  <c r="G38" i="2"/>
  <c r="L38" i="2" s="1"/>
  <c r="G39" i="2"/>
  <c r="L39" i="2" s="1"/>
  <c r="G40" i="2"/>
  <c r="L40" i="2" s="1"/>
  <c r="G41" i="2"/>
  <c r="L41" i="2" s="1"/>
  <c r="G42" i="2"/>
  <c r="L42" i="2" s="1"/>
  <c r="G43" i="2"/>
  <c r="L43" i="2" s="1"/>
  <c r="G44" i="2"/>
  <c r="L44" i="2" s="1"/>
  <c r="G45" i="2"/>
  <c r="L45" i="2" s="1"/>
  <c r="G35" i="2"/>
  <c r="L35" i="2" s="1"/>
  <c r="G32" i="2"/>
  <c r="L32" i="2" s="1"/>
  <c r="G33" i="2"/>
  <c r="L33" i="2" s="1"/>
  <c r="G34" i="2"/>
  <c r="L34" i="2" s="1"/>
  <c r="G31" i="2"/>
  <c r="L31" i="2" s="1"/>
  <c r="F34" i="2"/>
  <c r="K34" i="2" s="1"/>
  <c r="F35" i="2"/>
  <c r="K35" i="2" s="1"/>
  <c r="F36" i="2"/>
  <c r="K36" i="2" s="1"/>
  <c r="F37" i="2"/>
  <c r="K37" i="2" s="1"/>
  <c r="F38" i="2"/>
  <c r="K38" i="2" s="1"/>
  <c r="F39" i="2"/>
  <c r="K39" i="2" s="1"/>
  <c r="F40" i="2"/>
  <c r="K40" i="2" s="1"/>
  <c r="F41" i="2"/>
  <c r="K41" i="2" s="1"/>
  <c r="F42" i="2"/>
  <c r="K42" i="2" s="1"/>
  <c r="F43" i="2"/>
  <c r="K43" i="2" s="1"/>
  <c r="F44" i="2"/>
  <c r="K44" i="2" s="1"/>
  <c r="F45" i="2"/>
  <c r="K45" i="2" s="1"/>
  <c r="F32" i="2"/>
  <c r="K32" i="2" s="1"/>
  <c r="F33" i="2"/>
  <c r="K33" i="2" s="1"/>
  <c r="F31" i="2"/>
  <c r="K31" i="2" s="1"/>
  <c r="G11" i="2"/>
  <c r="L11" i="2" s="1"/>
  <c r="G12" i="2"/>
  <c r="L12" i="2" s="1"/>
  <c r="G13" i="2"/>
  <c r="L13" i="2" s="1"/>
  <c r="G14" i="2"/>
  <c r="L14" i="2" s="1"/>
  <c r="G15" i="2"/>
  <c r="L15" i="2" s="1"/>
  <c r="G16" i="2"/>
  <c r="L16" i="2" s="1"/>
  <c r="G17" i="2"/>
  <c r="L17" i="2" s="1"/>
  <c r="G18" i="2"/>
  <c r="L18" i="2" s="1"/>
  <c r="G19" i="2"/>
  <c r="L19" i="2" s="1"/>
  <c r="G20" i="2"/>
  <c r="L20" i="2" s="1"/>
  <c r="G21" i="2"/>
  <c r="L21" i="2" s="1"/>
  <c r="G22" i="2"/>
  <c r="L22" i="2" s="1"/>
  <c r="G23" i="2"/>
  <c r="L23" i="2" s="1"/>
  <c r="G24" i="2"/>
  <c r="L24" i="2" s="1"/>
  <c r="F11" i="2"/>
  <c r="K11" i="2" s="1"/>
  <c r="F12" i="2"/>
  <c r="K12" i="2" s="1"/>
  <c r="F13" i="2"/>
  <c r="K13" i="2" s="1"/>
  <c r="F14" i="2"/>
  <c r="K14" i="2" s="1"/>
  <c r="F15" i="2"/>
  <c r="K15" i="2" s="1"/>
  <c r="F16" i="2"/>
  <c r="K16" i="2" s="1"/>
  <c r="F17" i="2"/>
  <c r="K17" i="2" s="1"/>
  <c r="F18" i="2"/>
  <c r="K18" i="2" s="1"/>
  <c r="F19" i="2"/>
  <c r="K19" i="2" s="1"/>
  <c r="F20" i="2"/>
  <c r="K20" i="2" s="1"/>
  <c r="F21" i="2"/>
  <c r="K21" i="2" s="1"/>
  <c r="F22" i="2"/>
  <c r="K22" i="2" s="1"/>
  <c r="F23" i="2"/>
  <c r="K23" i="2" s="1"/>
  <c r="F24" i="2"/>
  <c r="K24" i="2" s="1"/>
  <c r="G10" i="2"/>
  <c r="L10" i="2" s="1"/>
  <c r="F10" i="2"/>
  <c r="K10" i="2" s="1"/>
  <c r="L36" i="2"/>
</calcChain>
</file>

<file path=xl/sharedStrings.xml><?xml version="1.0" encoding="utf-8"?>
<sst xmlns="http://schemas.openxmlformats.org/spreadsheetml/2006/main" count="92" uniqueCount="28">
  <si>
    <t xml:space="preserve">60-75 </t>
  </si>
  <si>
    <t>100-150</t>
  </si>
  <si>
    <t>За один день /  Per 1 day</t>
  </si>
  <si>
    <t>Розмір індивідуального сейфу, мм / The size of an individual safe boxe, mm</t>
  </si>
  <si>
    <t>Вартість зі страховкою (грн.) / Price with insurance (UAH)</t>
  </si>
  <si>
    <t>Вартість (грн.) / Price (UAH)</t>
  </si>
  <si>
    <t xml:space="preserve">200-300,301-500, 900-1200, 1000-1300 </t>
  </si>
  <si>
    <t>«маленькі» / "small"</t>
  </si>
  <si>
    <t>«середні» / "avarage"</t>
  </si>
  <si>
    <t>«великі»  / "large"</t>
  </si>
  <si>
    <t>від 1 до 29  / from 1 to 29</t>
  </si>
  <si>
    <t>від 30 до 90 / from 30 to 90</t>
  </si>
  <si>
    <t>від 91 до 180 / from 91 to 180</t>
  </si>
  <si>
    <t>від 181 до 360 /from 181 to 360</t>
  </si>
  <si>
    <t>від 361 і більше / from 361 and more</t>
  </si>
  <si>
    <t xml:space="preserve">              - Можливе оформлення страхування (при цьому відміняється застава за ключі)</t>
  </si>
  <si>
    <t xml:space="preserve">              - Можливе погодження індивідуальних тарифів для окремих клієнтів</t>
  </si>
  <si>
    <t>Період оренди, днів / Rental period, days</t>
  </si>
  <si>
    <t>*Сума оплати за послугу згідно з тарифами Банку розраховується з урахуванням округлення (в разі оплати готівкою через касу банку): 
1) сума, що закінчується від 1 до 4 копійок, заокруглюється в бік зменшення до найближчої суми, яка закінчується на 0 копійок; 
2) сума, що закінчується від 5 до 9 копійок, заокруглюється в бік збільшення до найближчої суми, яка закінчується на 0 копійок.</t>
  </si>
  <si>
    <t>Стандартний тариф   (грн.) / Standart tariff (UAH)</t>
  </si>
  <si>
    <t>За один день (з пакетом  «Капучіно») / Per 1 day (with the package "Cappuchino")</t>
  </si>
  <si>
    <t>За один день (з пакетом  «Фамільний») / Per 1 day (with the package "Famiglia")</t>
  </si>
  <si>
    <t xml:space="preserve">              - 3 000 грн. застава за ключі, повертається після закінчення користування послугою;</t>
  </si>
  <si>
    <t>За один день (без пакету послуг) /  Per 1 day</t>
  </si>
  <si>
    <t>Надання в майнове наймання індивідуальних сейфів для м. Києва та великих міст України (Харків, Дніпро, Запоріжжя, Одеса, Львів)</t>
  </si>
  <si>
    <t>(діючі тарифи)*</t>
  </si>
  <si>
    <t>Надання в майнове наймання індивідуальних сейфів для інших міст (регіонів) України, окрім міст Київ, Харків, Дніпро, Запоріжжя, Одеса, Львів</t>
  </si>
  <si>
    <t>тарифи з врахуванням знижки (діють з 14.06.2023 по 31.12.2023)*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</si>
</sst>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0" borderId="0" xfId="0" applyFont="1"/>
    <xf numFmtId="0" fontId="1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2" fontId="0" fillId="0" borderId="0" xfId="0" applyNumberFormat="1"/>
    <xf numFmtId="0" fontId="2" fillId="2" borderId="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/>
    </xf>
    <xf numFmtId="2" fontId="1" fillId="0" borderId="30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164" fontId="0" fillId="0" borderId="0" xfId="0" applyNumberFormat="1"/>
    <xf numFmtId="0" fontId="8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2" fontId="1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37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371475</xdr:colOff>
      <xdr:row>1</xdr:row>
      <xdr:rowOff>85725</xdr:rowOff>
    </xdr:to>
    <xdr:pic>
      <xdr:nvPicPr>
        <xdr:cNvPr id="2" name="Immag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1457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3"/>
  <sheetViews>
    <sheetView tabSelected="1" zoomScale="50" zoomScaleNormal="50" workbookViewId="0">
      <selection activeCell="V24" sqref="V24"/>
    </sheetView>
  </sheetViews>
  <sheetFormatPr defaultRowHeight="14.4" x14ac:dyDescent="0.3"/>
  <cols>
    <col min="1" max="1" width="29.109375" customWidth="1"/>
    <col min="2" max="2" width="19.88671875" customWidth="1"/>
    <col min="3" max="3" width="13.109375" customWidth="1"/>
    <col min="4" max="4" width="19.6640625" customWidth="1"/>
    <col min="5" max="5" width="20.88671875" customWidth="1"/>
    <col min="6" max="6" width="19.88671875" customWidth="1"/>
    <col min="7" max="7" width="23.6640625" customWidth="1"/>
    <col min="8" max="8" width="19.88671875" customWidth="1"/>
    <col min="9" max="9" width="23.6640625" customWidth="1"/>
    <col min="10" max="10" width="9.109375" customWidth="1"/>
    <col min="11" max="12" width="0" hidden="1" customWidth="1"/>
    <col min="13" max="13" width="18.6640625" customWidth="1"/>
    <col min="14" max="14" width="14.88671875" customWidth="1"/>
    <col min="15" max="15" width="16.21875" customWidth="1"/>
    <col min="16" max="16" width="14" customWidth="1"/>
    <col min="17" max="17" width="14.88671875" customWidth="1"/>
    <col min="18" max="18" width="13.77734375" customWidth="1"/>
  </cols>
  <sheetData>
    <row r="1" spans="1:21" x14ac:dyDescent="0.3">
      <c r="I1" s="7"/>
    </row>
    <row r="5" spans="1:21" ht="15.6" x14ac:dyDescent="0.3">
      <c r="A5" s="59" t="s">
        <v>24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21" ht="35.25" customHeight="1" x14ac:dyDescent="0.3">
      <c r="A6" s="78" t="s">
        <v>25</v>
      </c>
      <c r="B6" s="79"/>
      <c r="C6" s="79"/>
      <c r="D6" s="79"/>
      <c r="E6" s="79"/>
      <c r="F6" s="79"/>
      <c r="G6" s="79"/>
      <c r="H6" s="79"/>
      <c r="I6" s="79"/>
      <c r="M6" s="74" t="s">
        <v>27</v>
      </c>
      <c r="N6" s="74"/>
      <c r="O6" s="74"/>
      <c r="P6" s="74"/>
      <c r="Q6" s="74"/>
      <c r="R6" s="74"/>
    </row>
    <row r="7" spans="1:21" ht="15" thickBot="1" x14ac:dyDescent="0.35"/>
    <row r="8" spans="1:21" ht="26.25" customHeight="1" x14ac:dyDescent="0.3">
      <c r="A8" s="67" t="s">
        <v>3</v>
      </c>
      <c r="B8" s="68"/>
      <c r="C8" s="63" t="s">
        <v>17</v>
      </c>
      <c r="D8" s="71" t="s">
        <v>2</v>
      </c>
      <c r="E8" s="72"/>
      <c r="F8" s="61" t="s">
        <v>21</v>
      </c>
      <c r="G8" s="72"/>
      <c r="H8" s="61" t="s">
        <v>20</v>
      </c>
      <c r="I8" s="62"/>
      <c r="M8" s="71" t="s">
        <v>23</v>
      </c>
      <c r="N8" s="72"/>
      <c r="O8" s="61" t="s">
        <v>21</v>
      </c>
      <c r="P8" s="72"/>
      <c r="Q8" s="61" t="s">
        <v>20</v>
      </c>
      <c r="R8" s="62"/>
    </row>
    <row r="9" spans="1:21" ht="60.75" customHeight="1" thickBot="1" x14ac:dyDescent="0.35">
      <c r="A9" s="69"/>
      <c r="B9" s="70"/>
      <c r="C9" s="64"/>
      <c r="D9" s="15" t="s">
        <v>19</v>
      </c>
      <c r="E9" s="13" t="s">
        <v>4</v>
      </c>
      <c r="F9" s="20" t="s">
        <v>5</v>
      </c>
      <c r="G9" s="20" t="s">
        <v>4</v>
      </c>
      <c r="H9" s="13" t="s">
        <v>5</v>
      </c>
      <c r="I9" s="14" t="s">
        <v>4</v>
      </c>
      <c r="M9" s="20" t="s">
        <v>5</v>
      </c>
      <c r="N9" s="13" t="s">
        <v>4</v>
      </c>
      <c r="O9" s="20" t="s">
        <v>5</v>
      </c>
      <c r="P9" s="20" t="s">
        <v>4</v>
      </c>
      <c r="Q9" s="13" t="s">
        <v>5</v>
      </c>
      <c r="R9" s="14" t="s">
        <v>4</v>
      </c>
    </row>
    <row r="10" spans="1:21" ht="26.25" customHeight="1" x14ac:dyDescent="0.3">
      <c r="A10" s="73" t="s">
        <v>7</v>
      </c>
      <c r="B10" s="75" t="s">
        <v>0</v>
      </c>
      <c r="C10" s="19" t="s">
        <v>10</v>
      </c>
      <c r="D10" s="25">
        <v>35</v>
      </c>
      <c r="E10" s="26">
        <v>45.5</v>
      </c>
      <c r="F10" s="44">
        <f>D10*(1-0.25)</f>
        <v>26.25</v>
      </c>
      <c r="G10" s="44">
        <f>E10*(1-0.25)</f>
        <v>34.125</v>
      </c>
      <c r="H10" s="27">
        <v>31.5</v>
      </c>
      <c r="I10" s="28">
        <v>40.950000000000003</v>
      </c>
      <c r="K10" s="12">
        <f>F10/D10</f>
        <v>0.75</v>
      </c>
      <c r="L10" s="12">
        <f>G10/E10</f>
        <v>0.75</v>
      </c>
      <c r="M10" s="25">
        <f>D10-(D10*25%)</f>
        <v>26.25</v>
      </c>
      <c r="N10" s="26">
        <f>M10+(M10*30%)</f>
        <v>34.125</v>
      </c>
      <c r="O10" s="44">
        <f>D10-(D10*50%)</f>
        <v>17.5</v>
      </c>
      <c r="P10" s="44">
        <f>O10+(O10*30%)</f>
        <v>22.75</v>
      </c>
      <c r="Q10" s="58">
        <f>D10-(D10*25%)</f>
        <v>26.25</v>
      </c>
      <c r="R10" s="28">
        <f>Q10+(Q10*30%)</f>
        <v>34.125</v>
      </c>
    </row>
    <row r="11" spans="1:21" ht="26.25" customHeight="1" x14ac:dyDescent="0.3">
      <c r="A11" s="65"/>
      <c r="B11" s="76"/>
      <c r="C11" s="17" t="s">
        <v>11</v>
      </c>
      <c r="D11" s="29">
        <v>30</v>
      </c>
      <c r="E11" s="23">
        <v>39</v>
      </c>
      <c r="F11" s="45">
        <f>D11*(1-0.25)</f>
        <v>22.5</v>
      </c>
      <c r="G11" s="45">
        <f t="shared" ref="G11:G24" si="0">E11*(1-0.25)</f>
        <v>29.25</v>
      </c>
      <c r="H11" s="24">
        <v>27</v>
      </c>
      <c r="I11" s="30">
        <v>35.1</v>
      </c>
      <c r="J11" s="48"/>
      <c r="K11" s="12">
        <f>F11/D11</f>
        <v>0.75</v>
      </c>
      <c r="L11" s="12">
        <f t="shared" ref="L11:L45" si="1">G11/E11</f>
        <v>0.75</v>
      </c>
      <c r="M11" s="29">
        <f t="shared" ref="M11:M24" si="2">D11-(D11*25%)</f>
        <v>22.5</v>
      </c>
      <c r="N11" s="23">
        <f t="shared" ref="N11:N24" si="3">M11+(M11*30%)</f>
        <v>29.25</v>
      </c>
      <c r="O11" s="45">
        <f t="shared" ref="O11:O24" si="4">D11-(D11*50%)</f>
        <v>15</v>
      </c>
      <c r="P11" s="45">
        <f t="shared" ref="P11:P24" si="5">O11+(O11*30%)</f>
        <v>19.5</v>
      </c>
      <c r="Q11" s="24">
        <f t="shared" ref="Q11:Q24" si="6">D11-(D11*25%)</f>
        <v>22.5</v>
      </c>
      <c r="R11" s="30">
        <f t="shared" ref="R11:R24" si="7">Q11+(Q11*30%)</f>
        <v>29.25</v>
      </c>
      <c r="U11" s="12"/>
    </row>
    <row r="12" spans="1:21" ht="26.25" customHeight="1" x14ac:dyDescent="0.3">
      <c r="A12" s="65"/>
      <c r="B12" s="76"/>
      <c r="C12" s="17" t="s">
        <v>12</v>
      </c>
      <c r="D12" s="29">
        <v>25</v>
      </c>
      <c r="E12" s="23">
        <v>32.5</v>
      </c>
      <c r="F12" s="45">
        <f t="shared" ref="F12:F24" si="8">D12*(1-0.25)</f>
        <v>18.75</v>
      </c>
      <c r="G12" s="45">
        <f t="shared" si="0"/>
        <v>24.375</v>
      </c>
      <c r="H12" s="24">
        <v>22.5</v>
      </c>
      <c r="I12" s="30">
        <v>29.25</v>
      </c>
      <c r="K12" s="12">
        <f t="shared" ref="K12:K24" si="9">F12/D12</f>
        <v>0.75</v>
      </c>
      <c r="L12" s="12">
        <f t="shared" si="1"/>
        <v>0.75</v>
      </c>
      <c r="M12" s="29">
        <f t="shared" si="2"/>
        <v>18.75</v>
      </c>
      <c r="N12" s="23">
        <f t="shared" si="3"/>
        <v>24.375</v>
      </c>
      <c r="O12" s="45">
        <f t="shared" si="4"/>
        <v>12.5</v>
      </c>
      <c r="P12" s="45">
        <f t="shared" si="5"/>
        <v>16.25</v>
      </c>
      <c r="Q12" s="24">
        <f t="shared" si="6"/>
        <v>18.75</v>
      </c>
      <c r="R12" s="30">
        <f t="shared" si="7"/>
        <v>24.375</v>
      </c>
    </row>
    <row r="13" spans="1:21" ht="54" customHeight="1" thickBot="1" x14ac:dyDescent="0.35">
      <c r="A13" s="65"/>
      <c r="B13" s="76"/>
      <c r="C13" s="17" t="s">
        <v>13</v>
      </c>
      <c r="D13" s="29">
        <v>20</v>
      </c>
      <c r="E13" s="23">
        <v>26</v>
      </c>
      <c r="F13" s="45">
        <f t="shared" si="8"/>
        <v>15</v>
      </c>
      <c r="G13" s="45">
        <f t="shared" si="0"/>
        <v>19.5</v>
      </c>
      <c r="H13" s="24">
        <v>18</v>
      </c>
      <c r="I13" s="30">
        <v>23.400000000000002</v>
      </c>
      <c r="K13" s="12">
        <f t="shared" si="9"/>
        <v>0.75</v>
      </c>
      <c r="L13" s="12">
        <f t="shared" si="1"/>
        <v>0.75</v>
      </c>
      <c r="M13" s="29">
        <f t="shared" si="2"/>
        <v>15</v>
      </c>
      <c r="N13" s="23">
        <f t="shared" si="3"/>
        <v>19.5</v>
      </c>
      <c r="O13" s="45">
        <f t="shared" si="4"/>
        <v>10</v>
      </c>
      <c r="P13" s="45">
        <f t="shared" si="5"/>
        <v>13</v>
      </c>
      <c r="Q13" s="33">
        <f t="shared" si="6"/>
        <v>15</v>
      </c>
      <c r="R13" s="30">
        <f t="shared" si="7"/>
        <v>19.5</v>
      </c>
    </row>
    <row r="14" spans="1:21" ht="54.75" customHeight="1" thickBot="1" x14ac:dyDescent="0.35">
      <c r="A14" s="66"/>
      <c r="B14" s="77"/>
      <c r="C14" s="18" t="s">
        <v>14</v>
      </c>
      <c r="D14" s="31">
        <v>15</v>
      </c>
      <c r="E14" s="32">
        <v>19.5</v>
      </c>
      <c r="F14" s="46">
        <f t="shared" si="8"/>
        <v>11.25</v>
      </c>
      <c r="G14" s="46">
        <f t="shared" si="0"/>
        <v>14.625</v>
      </c>
      <c r="H14" s="33">
        <v>13.5</v>
      </c>
      <c r="I14" s="34">
        <v>17.55</v>
      </c>
      <c r="K14" s="12">
        <f t="shared" si="9"/>
        <v>0.75</v>
      </c>
      <c r="L14" s="12">
        <f t="shared" si="1"/>
        <v>0.75</v>
      </c>
      <c r="M14" s="31">
        <f t="shared" si="2"/>
        <v>11.25</v>
      </c>
      <c r="N14" s="32">
        <f t="shared" si="3"/>
        <v>14.625</v>
      </c>
      <c r="O14" s="46">
        <f t="shared" si="4"/>
        <v>7.5</v>
      </c>
      <c r="P14" s="46">
        <f t="shared" si="5"/>
        <v>9.75</v>
      </c>
      <c r="Q14" s="27">
        <f t="shared" si="6"/>
        <v>11.25</v>
      </c>
      <c r="R14" s="34">
        <f t="shared" si="7"/>
        <v>14.625</v>
      </c>
    </row>
    <row r="15" spans="1:21" ht="45" customHeight="1" x14ac:dyDescent="0.3">
      <c r="A15" s="73" t="s">
        <v>8</v>
      </c>
      <c r="B15" s="75" t="s">
        <v>1</v>
      </c>
      <c r="C15" s="19" t="s">
        <v>10</v>
      </c>
      <c r="D15" s="25">
        <v>40</v>
      </c>
      <c r="E15" s="26">
        <v>52</v>
      </c>
      <c r="F15" s="44">
        <f t="shared" si="8"/>
        <v>30</v>
      </c>
      <c r="G15" s="44">
        <f t="shared" si="0"/>
        <v>39</v>
      </c>
      <c r="H15" s="27">
        <v>36</v>
      </c>
      <c r="I15" s="28">
        <v>46.800000000000004</v>
      </c>
      <c r="K15" s="12">
        <f t="shared" si="9"/>
        <v>0.75</v>
      </c>
      <c r="L15" s="12">
        <f t="shared" si="1"/>
        <v>0.75</v>
      </c>
      <c r="M15" s="25">
        <f t="shared" si="2"/>
        <v>30</v>
      </c>
      <c r="N15" s="26">
        <f t="shared" si="3"/>
        <v>39</v>
      </c>
      <c r="O15" s="44">
        <f t="shared" si="4"/>
        <v>20</v>
      </c>
      <c r="P15" s="44">
        <f t="shared" si="5"/>
        <v>26</v>
      </c>
      <c r="Q15" s="58">
        <f t="shared" si="6"/>
        <v>30</v>
      </c>
      <c r="R15" s="28">
        <f t="shared" si="7"/>
        <v>39</v>
      </c>
    </row>
    <row r="16" spans="1:21" ht="50.25" customHeight="1" x14ac:dyDescent="0.3">
      <c r="A16" s="65"/>
      <c r="B16" s="76"/>
      <c r="C16" s="17" t="s">
        <v>11</v>
      </c>
      <c r="D16" s="29">
        <v>35</v>
      </c>
      <c r="E16" s="23">
        <v>45.5</v>
      </c>
      <c r="F16" s="45">
        <f t="shared" si="8"/>
        <v>26.25</v>
      </c>
      <c r="G16" s="45">
        <f t="shared" si="0"/>
        <v>34.125</v>
      </c>
      <c r="H16" s="24">
        <v>31.5</v>
      </c>
      <c r="I16" s="30">
        <v>40.950000000000003</v>
      </c>
      <c r="K16" s="12">
        <f t="shared" si="9"/>
        <v>0.75</v>
      </c>
      <c r="L16" s="12">
        <f t="shared" si="1"/>
        <v>0.75</v>
      </c>
      <c r="M16" s="29">
        <f t="shared" si="2"/>
        <v>26.25</v>
      </c>
      <c r="N16" s="23">
        <f t="shared" si="3"/>
        <v>34.125</v>
      </c>
      <c r="O16" s="45">
        <f t="shared" si="4"/>
        <v>17.5</v>
      </c>
      <c r="P16" s="45">
        <f t="shared" si="5"/>
        <v>22.75</v>
      </c>
      <c r="Q16" s="24">
        <f t="shared" si="6"/>
        <v>26.25</v>
      </c>
      <c r="R16" s="30">
        <f t="shared" si="7"/>
        <v>34.125</v>
      </c>
    </row>
    <row r="17" spans="1:18" ht="26.25" customHeight="1" x14ac:dyDescent="0.3">
      <c r="A17" s="65"/>
      <c r="B17" s="76"/>
      <c r="C17" s="17" t="s">
        <v>12</v>
      </c>
      <c r="D17" s="29">
        <v>30</v>
      </c>
      <c r="E17" s="23">
        <v>39</v>
      </c>
      <c r="F17" s="45">
        <f t="shared" si="8"/>
        <v>22.5</v>
      </c>
      <c r="G17" s="45">
        <f t="shared" si="0"/>
        <v>29.25</v>
      </c>
      <c r="H17" s="24">
        <v>27</v>
      </c>
      <c r="I17" s="30">
        <v>35.1</v>
      </c>
      <c r="K17" s="12">
        <f t="shared" si="9"/>
        <v>0.75</v>
      </c>
      <c r="L17" s="12">
        <f t="shared" si="1"/>
        <v>0.75</v>
      </c>
      <c r="M17" s="29">
        <f t="shared" si="2"/>
        <v>22.5</v>
      </c>
      <c r="N17" s="23">
        <f t="shared" si="3"/>
        <v>29.25</v>
      </c>
      <c r="O17" s="45">
        <f t="shared" si="4"/>
        <v>15</v>
      </c>
      <c r="P17" s="45">
        <f t="shared" si="5"/>
        <v>19.5</v>
      </c>
      <c r="Q17" s="24">
        <f t="shared" si="6"/>
        <v>22.5</v>
      </c>
      <c r="R17" s="30">
        <f t="shared" si="7"/>
        <v>29.25</v>
      </c>
    </row>
    <row r="18" spans="1:18" ht="45.75" customHeight="1" x14ac:dyDescent="0.3">
      <c r="A18" s="65"/>
      <c r="B18" s="76"/>
      <c r="C18" s="17" t="s">
        <v>13</v>
      </c>
      <c r="D18" s="29">
        <v>25</v>
      </c>
      <c r="E18" s="23">
        <v>32.5</v>
      </c>
      <c r="F18" s="45">
        <f t="shared" si="8"/>
        <v>18.75</v>
      </c>
      <c r="G18" s="45">
        <f t="shared" si="0"/>
        <v>24.375</v>
      </c>
      <c r="H18" s="24">
        <v>22.5</v>
      </c>
      <c r="I18" s="30">
        <v>29.25</v>
      </c>
      <c r="K18" s="12">
        <f t="shared" si="9"/>
        <v>0.75</v>
      </c>
      <c r="L18" s="12">
        <f t="shared" si="1"/>
        <v>0.75</v>
      </c>
      <c r="M18" s="29">
        <f t="shared" si="2"/>
        <v>18.75</v>
      </c>
      <c r="N18" s="23">
        <f t="shared" si="3"/>
        <v>24.375</v>
      </c>
      <c r="O18" s="45">
        <f t="shared" si="4"/>
        <v>12.5</v>
      </c>
      <c r="P18" s="45">
        <f t="shared" si="5"/>
        <v>16.25</v>
      </c>
      <c r="Q18" s="24">
        <f t="shared" si="6"/>
        <v>18.75</v>
      </c>
      <c r="R18" s="30">
        <f t="shared" si="7"/>
        <v>24.375</v>
      </c>
    </row>
    <row r="19" spans="1:18" ht="48" customHeight="1" thickBot="1" x14ac:dyDescent="0.35">
      <c r="A19" s="66"/>
      <c r="B19" s="77"/>
      <c r="C19" s="18" t="s">
        <v>14</v>
      </c>
      <c r="D19" s="31">
        <v>20</v>
      </c>
      <c r="E19" s="32">
        <v>26</v>
      </c>
      <c r="F19" s="46">
        <f t="shared" si="8"/>
        <v>15</v>
      </c>
      <c r="G19" s="46">
        <f t="shared" si="0"/>
        <v>19.5</v>
      </c>
      <c r="H19" s="33">
        <v>18</v>
      </c>
      <c r="I19" s="34">
        <v>23.400000000000002</v>
      </c>
      <c r="K19" s="12">
        <f t="shared" si="9"/>
        <v>0.75</v>
      </c>
      <c r="L19" s="12">
        <f t="shared" si="1"/>
        <v>0.75</v>
      </c>
      <c r="M19" s="31">
        <f t="shared" si="2"/>
        <v>15</v>
      </c>
      <c r="N19" s="32">
        <f t="shared" si="3"/>
        <v>19.5</v>
      </c>
      <c r="O19" s="46">
        <f t="shared" si="4"/>
        <v>10</v>
      </c>
      <c r="P19" s="46">
        <f t="shared" si="5"/>
        <v>13</v>
      </c>
      <c r="Q19" s="22">
        <f t="shared" si="6"/>
        <v>15</v>
      </c>
      <c r="R19" s="34">
        <f t="shared" si="7"/>
        <v>19.5</v>
      </c>
    </row>
    <row r="20" spans="1:18" ht="38.25" customHeight="1" x14ac:dyDescent="0.3">
      <c r="A20" s="65" t="s">
        <v>9</v>
      </c>
      <c r="B20" s="76" t="s">
        <v>6</v>
      </c>
      <c r="C20" s="16" t="s">
        <v>10</v>
      </c>
      <c r="D20" s="41">
        <v>45</v>
      </c>
      <c r="E20" s="21">
        <v>58.5</v>
      </c>
      <c r="F20" s="47">
        <f t="shared" si="8"/>
        <v>33.75</v>
      </c>
      <c r="G20" s="47">
        <f t="shared" si="0"/>
        <v>43.875</v>
      </c>
      <c r="H20" s="22">
        <v>40.5</v>
      </c>
      <c r="I20" s="43">
        <v>52.65</v>
      </c>
      <c r="K20" s="12">
        <f t="shared" si="9"/>
        <v>0.75</v>
      </c>
      <c r="L20" s="12">
        <f t="shared" si="1"/>
        <v>0.75</v>
      </c>
      <c r="M20" s="25">
        <f t="shared" si="2"/>
        <v>33.75</v>
      </c>
      <c r="N20" s="26">
        <f t="shared" si="3"/>
        <v>43.875</v>
      </c>
      <c r="O20" s="44">
        <f t="shared" si="4"/>
        <v>22.5</v>
      </c>
      <c r="P20" s="44">
        <f t="shared" si="5"/>
        <v>29.25</v>
      </c>
      <c r="Q20" s="58">
        <f t="shared" si="6"/>
        <v>33.75</v>
      </c>
      <c r="R20" s="28">
        <f t="shared" si="7"/>
        <v>43.875</v>
      </c>
    </row>
    <row r="21" spans="1:18" ht="45.75" customHeight="1" x14ac:dyDescent="0.3">
      <c r="A21" s="65"/>
      <c r="B21" s="76"/>
      <c r="C21" s="17" t="s">
        <v>11</v>
      </c>
      <c r="D21" s="29">
        <v>40</v>
      </c>
      <c r="E21" s="23">
        <v>52</v>
      </c>
      <c r="F21" s="45">
        <f t="shared" si="8"/>
        <v>30</v>
      </c>
      <c r="G21" s="45">
        <f t="shared" si="0"/>
        <v>39</v>
      </c>
      <c r="H21" s="24">
        <v>36</v>
      </c>
      <c r="I21" s="30">
        <v>46.800000000000004</v>
      </c>
      <c r="K21" s="12">
        <f t="shared" si="9"/>
        <v>0.75</v>
      </c>
      <c r="L21" s="12">
        <f t="shared" si="1"/>
        <v>0.75</v>
      </c>
      <c r="M21" s="29">
        <f t="shared" si="2"/>
        <v>30</v>
      </c>
      <c r="N21" s="23">
        <f t="shared" si="3"/>
        <v>39</v>
      </c>
      <c r="O21" s="45">
        <f t="shared" si="4"/>
        <v>20</v>
      </c>
      <c r="P21" s="45">
        <f t="shared" si="5"/>
        <v>26</v>
      </c>
      <c r="Q21" s="24">
        <f t="shared" si="6"/>
        <v>30</v>
      </c>
      <c r="R21" s="30">
        <f t="shared" si="7"/>
        <v>39</v>
      </c>
    </row>
    <row r="22" spans="1:18" ht="41.4" x14ac:dyDescent="0.3">
      <c r="A22" s="65"/>
      <c r="B22" s="76"/>
      <c r="C22" s="17" t="s">
        <v>12</v>
      </c>
      <c r="D22" s="29">
        <v>35</v>
      </c>
      <c r="E22" s="23">
        <v>45.5</v>
      </c>
      <c r="F22" s="45">
        <f t="shared" si="8"/>
        <v>26.25</v>
      </c>
      <c r="G22" s="45">
        <f t="shared" si="0"/>
        <v>34.125</v>
      </c>
      <c r="H22" s="24">
        <v>31.5</v>
      </c>
      <c r="I22" s="30">
        <v>40.950000000000003</v>
      </c>
      <c r="K22" s="12">
        <f t="shared" si="9"/>
        <v>0.75</v>
      </c>
      <c r="L22" s="12">
        <f t="shared" si="1"/>
        <v>0.75</v>
      </c>
      <c r="M22" s="29">
        <f t="shared" si="2"/>
        <v>26.25</v>
      </c>
      <c r="N22" s="23">
        <f t="shared" si="3"/>
        <v>34.125</v>
      </c>
      <c r="O22" s="45">
        <f t="shared" si="4"/>
        <v>17.5</v>
      </c>
      <c r="P22" s="45">
        <f t="shared" si="5"/>
        <v>22.75</v>
      </c>
      <c r="Q22" s="24">
        <f t="shared" si="6"/>
        <v>26.25</v>
      </c>
      <c r="R22" s="30">
        <f t="shared" si="7"/>
        <v>34.125</v>
      </c>
    </row>
    <row r="23" spans="1:18" ht="41.4" x14ac:dyDescent="0.3">
      <c r="A23" s="65"/>
      <c r="B23" s="76"/>
      <c r="C23" s="17" t="s">
        <v>13</v>
      </c>
      <c r="D23" s="29">
        <v>30</v>
      </c>
      <c r="E23" s="23">
        <v>39</v>
      </c>
      <c r="F23" s="45">
        <f t="shared" si="8"/>
        <v>22.5</v>
      </c>
      <c r="G23" s="45">
        <f t="shared" si="0"/>
        <v>29.25</v>
      </c>
      <c r="H23" s="24">
        <v>27</v>
      </c>
      <c r="I23" s="30">
        <v>35.1</v>
      </c>
      <c r="K23" s="12">
        <f t="shared" si="9"/>
        <v>0.75</v>
      </c>
      <c r="L23" s="12">
        <f t="shared" si="1"/>
        <v>0.75</v>
      </c>
      <c r="M23" s="29">
        <f t="shared" si="2"/>
        <v>22.5</v>
      </c>
      <c r="N23" s="23">
        <f t="shared" si="3"/>
        <v>29.25</v>
      </c>
      <c r="O23" s="45">
        <f t="shared" si="4"/>
        <v>15</v>
      </c>
      <c r="P23" s="45">
        <f t="shared" si="5"/>
        <v>19.5</v>
      </c>
      <c r="Q23" s="57">
        <f t="shared" si="6"/>
        <v>22.5</v>
      </c>
      <c r="R23" s="30">
        <f t="shared" si="7"/>
        <v>29.25</v>
      </c>
    </row>
    <row r="24" spans="1:18" ht="57" customHeight="1" thickBot="1" x14ac:dyDescent="0.35">
      <c r="A24" s="66"/>
      <c r="B24" s="77"/>
      <c r="C24" s="18" t="s">
        <v>14</v>
      </c>
      <c r="D24" s="31">
        <v>25</v>
      </c>
      <c r="E24" s="32">
        <v>32.5</v>
      </c>
      <c r="F24" s="46">
        <f t="shared" si="8"/>
        <v>18.75</v>
      </c>
      <c r="G24" s="46">
        <f t="shared" si="0"/>
        <v>24.375</v>
      </c>
      <c r="H24" s="33">
        <v>22.5</v>
      </c>
      <c r="I24" s="34">
        <v>29.25</v>
      </c>
      <c r="K24" s="12">
        <f t="shared" si="9"/>
        <v>0.75</v>
      </c>
      <c r="L24" s="12">
        <f t="shared" si="1"/>
        <v>0.75</v>
      </c>
      <c r="M24" s="31">
        <f t="shared" si="2"/>
        <v>18.75</v>
      </c>
      <c r="N24" s="32">
        <f t="shared" si="3"/>
        <v>24.375</v>
      </c>
      <c r="O24" s="46">
        <f t="shared" si="4"/>
        <v>12.5</v>
      </c>
      <c r="P24" s="46">
        <f t="shared" si="5"/>
        <v>16.25</v>
      </c>
      <c r="Q24" s="33">
        <f t="shared" si="6"/>
        <v>18.75</v>
      </c>
      <c r="R24" s="34">
        <f t="shared" si="7"/>
        <v>24.375</v>
      </c>
    </row>
    <row r="25" spans="1:18" ht="57" customHeight="1" x14ac:dyDescent="0.3">
      <c r="A25" s="5"/>
      <c r="B25" s="5"/>
      <c r="C25" s="5"/>
      <c r="D25" s="54"/>
      <c r="E25" s="54"/>
      <c r="F25" s="55"/>
      <c r="G25" s="55"/>
      <c r="H25" s="56"/>
      <c r="I25" s="56"/>
      <c r="K25" s="12"/>
      <c r="L25" s="12"/>
      <c r="M25" s="54"/>
      <c r="N25" s="54"/>
      <c r="O25" s="55"/>
      <c r="P25" s="55"/>
      <c r="Q25" s="56"/>
      <c r="R25" s="56"/>
    </row>
    <row r="26" spans="1:18" x14ac:dyDescent="0.3">
      <c r="A26" s="5"/>
      <c r="B26" s="5"/>
      <c r="C26" s="5"/>
      <c r="D26" s="5"/>
      <c r="E26" s="5"/>
      <c r="F26" s="6"/>
      <c r="G26" s="6"/>
      <c r="H26" s="6"/>
      <c r="I26" s="6"/>
      <c r="K26" s="12"/>
      <c r="L26" s="12"/>
      <c r="R26" s="1"/>
    </row>
    <row r="27" spans="1:18" ht="18" x14ac:dyDescent="0.3">
      <c r="A27" s="60" t="s">
        <v>26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</row>
    <row r="28" spans="1:18" ht="35.25" customHeight="1" thickBot="1" x14ac:dyDescent="0.35">
      <c r="A28" s="78" t="s">
        <v>25</v>
      </c>
      <c r="B28" s="79"/>
      <c r="C28" s="79"/>
      <c r="D28" s="79"/>
      <c r="E28" s="79"/>
      <c r="F28" s="79"/>
      <c r="G28" s="79"/>
      <c r="H28" s="79"/>
      <c r="I28" s="79"/>
      <c r="K28" s="12"/>
      <c r="L28" s="12"/>
      <c r="M28" s="74" t="s">
        <v>27</v>
      </c>
      <c r="N28" s="74"/>
      <c r="O28" s="74"/>
      <c r="P28" s="74"/>
      <c r="Q28" s="74"/>
      <c r="R28" s="74"/>
    </row>
    <row r="29" spans="1:18" ht="26.25" customHeight="1" x14ac:dyDescent="0.3">
      <c r="A29" s="67" t="s">
        <v>3</v>
      </c>
      <c r="B29" s="68"/>
      <c r="C29" s="63" t="s">
        <v>17</v>
      </c>
      <c r="D29" s="80" t="s">
        <v>2</v>
      </c>
      <c r="E29" s="72"/>
      <c r="F29" s="61" t="s">
        <v>21</v>
      </c>
      <c r="G29" s="72"/>
      <c r="H29" s="61" t="s">
        <v>20</v>
      </c>
      <c r="I29" s="62"/>
      <c r="K29" s="12"/>
      <c r="L29" s="12"/>
      <c r="M29" s="71" t="s">
        <v>23</v>
      </c>
      <c r="N29" s="72"/>
      <c r="O29" s="61" t="s">
        <v>21</v>
      </c>
      <c r="P29" s="72"/>
      <c r="Q29" s="61" t="s">
        <v>20</v>
      </c>
      <c r="R29" s="62"/>
    </row>
    <row r="30" spans="1:18" ht="60.75" customHeight="1" thickBot="1" x14ac:dyDescent="0.35">
      <c r="A30" s="69"/>
      <c r="B30" s="70"/>
      <c r="C30" s="64"/>
      <c r="D30" s="38" t="s">
        <v>19</v>
      </c>
      <c r="E30" s="20" t="s">
        <v>4</v>
      </c>
      <c r="F30" s="20" t="s">
        <v>5</v>
      </c>
      <c r="G30" s="20" t="s">
        <v>4</v>
      </c>
      <c r="H30" s="20" t="s">
        <v>5</v>
      </c>
      <c r="I30" s="39" t="s">
        <v>4</v>
      </c>
      <c r="K30" s="12"/>
      <c r="L30" s="12"/>
      <c r="M30" s="20" t="s">
        <v>5</v>
      </c>
      <c r="N30" s="20" t="s">
        <v>4</v>
      </c>
      <c r="O30" s="20" t="s">
        <v>5</v>
      </c>
      <c r="P30" s="20" t="s">
        <v>4</v>
      </c>
      <c r="Q30" s="20" t="s">
        <v>5</v>
      </c>
      <c r="R30" s="39" t="s">
        <v>4</v>
      </c>
    </row>
    <row r="31" spans="1:18" ht="26.25" customHeight="1" x14ac:dyDescent="0.3">
      <c r="A31" s="81" t="s">
        <v>7</v>
      </c>
      <c r="B31" s="73" t="s">
        <v>0</v>
      </c>
      <c r="C31" s="8" t="s">
        <v>10</v>
      </c>
      <c r="D31" s="25">
        <v>25</v>
      </c>
      <c r="E31" s="26">
        <v>32.5</v>
      </c>
      <c r="F31" s="44">
        <f>D31*(1-0.25)</f>
        <v>18.75</v>
      </c>
      <c r="G31" s="44">
        <f>E31*(1-0.25)</f>
        <v>24.375</v>
      </c>
      <c r="H31" s="27">
        <v>22.5</v>
      </c>
      <c r="I31" s="35">
        <v>29.25</v>
      </c>
      <c r="K31" s="12">
        <f>F31/D31</f>
        <v>0.75</v>
      </c>
      <c r="L31" s="12">
        <f t="shared" si="1"/>
        <v>0.75</v>
      </c>
      <c r="M31" s="25">
        <f>D31-(D31*25%)</f>
        <v>18.75</v>
      </c>
      <c r="N31" s="26">
        <f>M31+(M31*30%)</f>
        <v>24.375</v>
      </c>
      <c r="O31" s="44">
        <f>D31-(D31*50%)</f>
        <v>12.5</v>
      </c>
      <c r="P31" s="44">
        <f>O31+(O31*30%)</f>
        <v>16.25</v>
      </c>
      <c r="Q31" s="58">
        <f>D31-(D31*25%)</f>
        <v>18.75</v>
      </c>
      <c r="R31" s="35">
        <f>Q31+(Q31*30%)</f>
        <v>24.375</v>
      </c>
    </row>
    <row r="32" spans="1:18" ht="26.25" customHeight="1" x14ac:dyDescent="0.3">
      <c r="A32" s="82"/>
      <c r="B32" s="65"/>
      <c r="C32" s="9" t="s">
        <v>11</v>
      </c>
      <c r="D32" s="29">
        <v>21</v>
      </c>
      <c r="E32" s="23">
        <v>27.3</v>
      </c>
      <c r="F32" s="45">
        <f>D32*(1-0.25)</f>
        <v>15.75</v>
      </c>
      <c r="G32" s="45">
        <f t="shared" ref="G32:G45" si="10">E32*(1-0.25)</f>
        <v>20.475000000000001</v>
      </c>
      <c r="H32" s="24">
        <v>18.900000000000002</v>
      </c>
      <c r="I32" s="36">
        <v>24.570000000000004</v>
      </c>
      <c r="K32" s="12">
        <f>F32/D32</f>
        <v>0.75</v>
      </c>
      <c r="L32" s="12">
        <f t="shared" si="1"/>
        <v>0.75</v>
      </c>
      <c r="M32" s="29">
        <f t="shared" ref="M32:M45" si="11">D32-(D32*25%)</f>
        <v>15.75</v>
      </c>
      <c r="N32" s="23">
        <f t="shared" ref="N32:N45" si="12">M32+(M32*30%)</f>
        <v>20.475000000000001</v>
      </c>
      <c r="O32" s="45">
        <f t="shared" ref="O32:O45" si="13">D32-(D32*50%)</f>
        <v>10.5</v>
      </c>
      <c r="P32" s="45">
        <f t="shared" ref="P32:P45" si="14">O32+(O32*30%)</f>
        <v>13.65</v>
      </c>
      <c r="Q32" s="24">
        <f t="shared" ref="Q32:Q45" si="15">D32-(D32*25%)</f>
        <v>15.75</v>
      </c>
      <c r="R32" s="36">
        <f t="shared" ref="R32:R45" si="16">Q32+(Q32*30%)</f>
        <v>20.475000000000001</v>
      </c>
    </row>
    <row r="33" spans="1:21" ht="26.25" customHeight="1" x14ac:dyDescent="0.3">
      <c r="A33" s="82"/>
      <c r="B33" s="65"/>
      <c r="C33" s="9" t="s">
        <v>12</v>
      </c>
      <c r="D33" s="29">
        <v>18</v>
      </c>
      <c r="E33" s="23">
        <v>23.400000000000002</v>
      </c>
      <c r="F33" s="45">
        <f t="shared" ref="F33:F45" si="17">D33*(1-0.25)</f>
        <v>13.5</v>
      </c>
      <c r="G33" s="45">
        <f t="shared" si="10"/>
        <v>17.55</v>
      </c>
      <c r="H33" s="24">
        <v>16.2</v>
      </c>
      <c r="I33" s="36">
        <v>21.06</v>
      </c>
      <c r="K33" s="12">
        <f t="shared" ref="K33:K45" si="18">F33/D33</f>
        <v>0.75</v>
      </c>
      <c r="L33" s="12">
        <f t="shared" si="1"/>
        <v>0.75</v>
      </c>
      <c r="M33" s="29">
        <f t="shared" si="11"/>
        <v>13.5</v>
      </c>
      <c r="N33" s="23">
        <f t="shared" si="12"/>
        <v>17.55</v>
      </c>
      <c r="O33" s="45">
        <f t="shared" si="13"/>
        <v>9</v>
      </c>
      <c r="P33" s="45">
        <f t="shared" si="14"/>
        <v>11.7</v>
      </c>
      <c r="Q33" s="24">
        <f t="shared" si="15"/>
        <v>13.5</v>
      </c>
      <c r="R33" s="36">
        <f t="shared" si="16"/>
        <v>17.55</v>
      </c>
    </row>
    <row r="34" spans="1:21" ht="54" customHeight="1" x14ac:dyDescent="0.3">
      <c r="A34" s="82"/>
      <c r="B34" s="65"/>
      <c r="C34" s="9" t="s">
        <v>13</v>
      </c>
      <c r="D34" s="29">
        <v>14</v>
      </c>
      <c r="E34" s="23">
        <v>18.2</v>
      </c>
      <c r="F34" s="45">
        <f t="shared" si="17"/>
        <v>10.5</v>
      </c>
      <c r="G34" s="45">
        <f t="shared" si="10"/>
        <v>13.649999999999999</v>
      </c>
      <c r="H34" s="24">
        <v>12.6</v>
      </c>
      <c r="I34" s="36">
        <v>16.38</v>
      </c>
      <c r="K34" s="12">
        <f t="shared" si="18"/>
        <v>0.75</v>
      </c>
      <c r="L34" s="12">
        <f t="shared" si="1"/>
        <v>0.75</v>
      </c>
      <c r="M34" s="29">
        <f t="shared" si="11"/>
        <v>10.5</v>
      </c>
      <c r="N34" s="23">
        <f t="shared" si="12"/>
        <v>13.65</v>
      </c>
      <c r="O34" s="45">
        <f t="shared" si="13"/>
        <v>7</v>
      </c>
      <c r="P34" s="45">
        <f t="shared" si="14"/>
        <v>9.1</v>
      </c>
      <c r="Q34" s="24">
        <f t="shared" si="15"/>
        <v>10.5</v>
      </c>
      <c r="R34" s="36">
        <f t="shared" si="16"/>
        <v>13.65</v>
      </c>
    </row>
    <row r="35" spans="1:21" ht="54.75" customHeight="1" thickBot="1" x14ac:dyDescent="0.35">
      <c r="A35" s="83"/>
      <c r="B35" s="66"/>
      <c r="C35" s="10" t="s">
        <v>14</v>
      </c>
      <c r="D35" s="31">
        <v>11</v>
      </c>
      <c r="E35" s="32">
        <v>14.3</v>
      </c>
      <c r="F35" s="46">
        <f t="shared" si="17"/>
        <v>8.25</v>
      </c>
      <c r="G35" s="46">
        <f t="shared" si="10"/>
        <v>10.725000000000001</v>
      </c>
      <c r="H35" s="33">
        <v>9.9</v>
      </c>
      <c r="I35" s="37">
        <v>12.870000000000001</v>
      </c>
      <c r="K35" s="12">
        <f t="shared" si="18"/>
        <v>0.75</v>
      </c>
      <c r="L35" s="12">
        <f t="shared" si="1"/>
        <v>0.75000000000000011</v>
      </c>
      <c r="M35" s="31">
        <f t="shared" si="11"/>
        <v>8.25</v>
      </c>
      <c r="N35" s="32">
        <f t="shared" si="12"/>
        <v>10.725</v>
      </c>
      <c r="O35" s="46">
        <f t="shared" si="13"/>
        <v>5.5</v>
      </c>
      <c r="P35" s="46">
        <f t="shared" si="14"/>
        <v>7.15</v>
      </c>
      <c r="Q35" s="22">
        <f t="shared" si="15"/>
        <v>8.25</v>
      </c>
      <c r="R35" s="37">
        <f t="shared" si="16"/>
        <v>10.725</v>
      </c>
    </row>
    <row r="36" spans="1:21" ht="45" customHeight="1" x14ac:dyDescent="0.3">
      <c r="A36" s="73" t="s">
        <v>8</v>
      </c>
      <c r="B36" s="75" t="s">
        <v>1</v>
      </c>
      <c r="C36" s="8" t="s">
        <v>10</v>
      </c>
      <c r="D36" s="25">
        <v>28</v>
      </c>
      <c r="E36" s="26">
        <v>36.4</v>
      </c>
      <c r="F36" s="44">
        <f t="shared" si="17"/>
        <v>21</v>
      </c>
      <c r="G36" s="44">
        <f t="shared" si="10"/>
        <v>27.299999999999997</v>
      </c>
      <c r="H36" s="27">
        <v>25.2</v>
      </c>
      <c r="I36" s="35">
        <v>32.76</v>
      </c>
      <c r="K36" s="12">
        <f t="shared" si="18"/>
        <v>0.75</v>
      </c>
      <c r="L36" s="12">
        <f t="shared" si="1"/>
        <v>0.75</v>
      </c>
      <c r="M36" s="25">
        <f t="shared" si="11"/>
        <v>21</v>
      </c>
      <c r="N36" s="26">
        <f t="shared" si="12"/>
        <v>27.3</v>
      </c>
      <c r="O36" s="44">
        <f t="shared" si="13"/>
        <v>14</v>
      </c>
      <c r="P36" s="44">
        <f t="shared" si="14"/>
        <v>18.2</v>
      </c>
      <c r="Q36" s="58">
        <f t="shared" si="15"/>
        <v>21</v>
      </c>
      <c r="R36" s="35">
        <f t="shared" si="16"/>
        <v>27.3</v>
      </c>
    </row>
    <row r="37" spans="1:21" ht="50.25" customHeight="1" x14ac:dyDescent="0.3">
      <c r="A37" s="65"/>
      <c r="B37" s="76"/>
      <c r="C37" s="9" t="s">
        <v>11</v>
      </c>
      <c r="D37" s="29">
        <v>25</v>
      </c>
      <c r="E37" s="23">
        <v>32.5</v>
      </c>
      <c r="F37" s="45">
        <f t="shared" si="17"/>
        <v>18.75</v>
      </c>
      <c r="G37" s="45">
        <f t="shared" si="10"/>
        <v>24.375</v>
      </c>
      <c r="H37" s="24">
        <v>22.5</v>
      </c>
      <c r="I37" s="36">
        <v>29.25</v>
      </c>
      <c r="K37" s="12">
        <f t="shared" si="18"/>
        <v>0.75</v>
      </c>
      <c r="L37" s="12">
        <f t="shared" si="1"/>
        <v>0.75</v>
      </c>
      <c r="M37" s="29">
        <f t="shared" si="11"/>
        <v>18.75</v>
      </c>
      <c r="N37" s="23">
        <f t="shared" si="12"/>
        <v>24.375</v>
      </c>
      <c r="O37" s="45">
        <f t="shared" si="13"/>
        <v>12.5</v>
      </c>
      <c r="P37" s="45">
        <f t="shared" si="14"/>
        <v>16.25</v>
      </c>
      <c r="Q37" s="24">
        <f t="shared" si="15"/>
        <v>18.75</v>
      </c>
      <c r="R37" s="36">
        <f t="shared" si="16"/>
        <v>24.375</v>
      </c>
    </row>
    <row r="38" spans="1:21" ht="26.25" customHeight="1" x14ac:dyDescent="0.3">
      <c r="A38" s="65"/>
      <c r="B38" s="76"/>
      <c r="C38" s="9" t="s">
        <v>12</v>
      </c>
      <c r="D38" s="29">
        <v>21</v>
      </c>
      <c r="E38" s="23">
        <v>27.3</v>
      </c>
      <c r="F38" s="45">
        <f t="shared" si="17"/>
        <v>15.75</v>
      </c>
      <c r="G38" s="45">
        <f t="shared" si="10"/>
        <v>20.475000000000001</v>
      </c>
      <c r="H38" s="24">
        <v>18.900000000000002</v>
      </c>
      <c r="I38" s="36">
        <v>24.570000000000004</v>
      </c>
      <c r="K38" s="12">
        <f t="shared" si="18"/>
        <v>0.75</v>
      </c>
      <c r="L38" s="12">
        <f t="shared" si="1"/>
        <v>0.75</v>
      </c>
      <c r="M38" s="29">
        <f t="shared" si="11"/>
        <v>15.75</v>
      </c>
      <c r="N38" s="23">
        <f t="shared" si="12"/>
        <v>20.475000000000001</v>
      </c>
      <c r="O38" s="45">
        <f t="shared" si="13"/>
        <v>10.5</v>
      </c>
      <c r="P38" s="45">
        <f t="shared" si="14"/>
        <v>13.65</v>
      </c>
      <c r="Q38" s="24">
        <f t="shared" si="15"/>
        <v>15.75</v>
      </c>
      <c r="R38" s="36">
        <f t="shared" si="16"/>
        <v>20.475000000000001</v>
      </c>
    </row>
    <row r="39" spans="1:21" ht="45.75" customHeight="1" x14ac:dyDescent="0.3">
      <c r="A39" s="65"/>
      <c r="B39" s="76"/>
      <c r="C39" s="9" t="s">
        <v>13</v>
      </c>
      <c r="D39" s="29">
        <v>18</v>
      </c>
      <c r="E39" s="23">
        <v>23.400000000000002</v>
      </c>
      <c r="F39" s="45">
        <f t="shared" si="17"/>
        <v>13.5</v>
      </c>
      <c r="G39" s="45">
        <f t="shared" si="10"/>
        <v>17.55</v>
      </c>
      <c r="H39" s="24">
        <v>16.2</v>
      </c>
      <c r="I39" s="36">
        <v>21.06</v>
      </c>
      <c r="K39" s="12">
        <f t="shared" si="18"/>
        <v>0.75</v>
      </c>
      <c r="L39" s="12">
        <f t="shared" si="1"/>
        <v>0.75</v>
      </c>
      <c r="M39" s="29">
        <f t="shared" si="11"/>
        <v>13.5</v>
      </c>
      <c r="N39" s="23">
        <f t="shared" si="12"/>
        <v>17.55</v>
      </c>
      <c r="O39" s="45">
        <f t="shared" si="13"/>
        <v>9</v>
      </c>
      <c r="P39" s="45">
        <f t="shared" si="14"/>
        <v>11.7</v>
      </c>
      <c r="Q39" s="24">
        <f t="shared" si="15"/>
        <v>13.5</v>
      </c>
      <c r="R39" s="36">
        <f t="shared" si="16"/>
        <v>17.55</v>
      </c>
    </row>
    <row r="40" spans="1:21" ht="48" customHeight="1" thickBot="1" x14ac:dyDescent="0.35">
      <c r="A40" s="66"/>
      <c r="B40" s="77"/>
      <c r="C40" s="10" t="s">
        <v>14</v>
      </c>
      <c r="D40" s="31">
        <v>14</v>
      </c>
      <c r="E40" s="32">
        <v>18.2</v>
      </c>
      <c r="F40" s="46">
        <f t="shared" si="17"/>
        <v>10.5</v>
      </c>
      <c r="G40" s="46">
        <f t="shared" si="10"/>
        <v>13.649999999999999</v>
      </c>
      <c r="H40" s="33">
        <v>12.6</v>
      </c>
      <c r="I40" s="37">
        <v>16.38</v>
      </c>
      <c r="K40" s="12">
        <f t="shared" si="18"/>
        <v>0.75</v>
      </c>
      <c r="L40" s="12">
        <f t="shared" si="1"/>
        <v>0.75</v>
      </c>
      <c r="M40" s="31">
        <f t="shared" si="11"/>
        <v>10.5</v>
      </c>
      <c r="N40" s="32">
        <f t="shared" si="12"/>
        <v>13.65</v>
      </c>
      <c r="O40" s="46">
        <f t="shared" si="13"/>
        <v>7</v>
      </c>
      <c r="P40" s="46">
        <f t="shared" si="14"/>
        <v>9.1</v>
      </c>
      <c r="Q40" s="22">
        <f t="shared" si="15"/>
        <v>10.5</v>
      </c>
      <c r="R40" s="37">
        <f t="shared" si="16"/>
        <v>13.65</v>
      </c>
    </row>
    <row r="41" spans="1:21" ht="38.25" customHeight="1" x14ac:dyDescent="0.3">
      <c r="A41" s="82" t="s">
        <v>9</v>
      </c>
      <c r="B41" s="65" t="s">
        <v>6</v>
      </c>
      <c r="C41" s="40" t="s">
        <v>10</v>
      </c>
      <c r="D41" s="41">
        <v>32</v>
      </c>
      <c r="E41" s="21">
        <v>41.6</v>
      </c>
      <c r="F41" s="47">
        <f t="shared" si="17"/>
        <v>24</v>
      </c>
      <c r="G41" s="47">
        <f t="shared" si="10"/>
        <v>31.200000000000003</v>
      </c>
      <c r="H41" s="22">
        <v>28.8</v>
      </c>
      <c r="I41" s="42">
        <v>37.440000000000005</v>
      </c>
      <c r="K41" s="12">
        <f t="shared" si="18"/>
        <v>0.75</v>
      </c>
      <c r="L41" s="12">
        <f t="shared" si="1"/>
        <v>0.75</v>
      </c>
      <c r="M41" s="25">
        <f t="shared" si="11"/>
        <v>24</v>
      </c>
      <c r="N41" s="26">
        <f t="shared" si="12"/>
        <v>31.2</v>
      </c>
      <c r="O41" s="44">
        <f t="shared" si="13"/>
        <v>16</v>
      </c>
      <c r="P41" s="44">
        <f t="shared" si="14"/>
        <v>20.8</v>
      </c>
      <c r="Q41" s="58">
        <f t="shared" si="15"/>
        <v>24</v>
      </c>
      <c r="R41" s="35">
        <f t="shared" si="16"/>
        <v>31.2</v>
      </c>
    </row>
    <row r="42" spans="1:21" ht="45.75" customHeight="1" x14ac:dyDescent="0.3">
      <c r="A42" s="82"/>
      <c r="B42" s="65"/>
      <c r="C42" s="9" t="s">
        <v>11</v>
      </c>
      <c r="D42" s="29">
        <v>28</v>
      </c>
      <c r="E42" s="23">
        <v>36.4</v>
      </c>
      <c r="F42" s="45">
        <f t="shared" si="17"/>
        <v>21</v>
      </c>
      <c r="G42" s="45">
        <f t="shared" si="10"/>
        <v>27.299999999999997</v>
      </c>
      <c r="H42" s="24">
        <v>25.2</v>
      </c>
      <c r="I42" s="36">
        <v>32.76</v>
      </c>
      <c r="K42" s="12">
        <f t="shared" si="18"/>
        <v>0.75</v>
      </c>
      <c r="L42" s="12">
        <f t="shared" si="1"/>
        <v>0.75</v>
      </c>
      <c r="M42" s="29">
        <f t="shared" si="11"/>
        <v>21</v>
      </c>
      <c r="N42" s="23">
        <f t="shared" si="12"/>
        <v>27.3</v>
      </c>
      <c r="O42" s="45">
        <f t="shared" si="13"/>
        <v>14</v>
      </c>
      <c r="P42" s="45">
        <f t="shared" si="14"/>
        <v>18.2</v>
      </c>
      <c r="Q42" s="24">
        <f t="shared" si="15"/>
        <v>21</v>
      </c>
      <c r="R42" s="36">
        <f t="shared" si="16"/>
        <v>27.3</v>
      </c>
    </row>
    <row r="43" spans="1:21" ht="41.4" x14ac:dyDescent="0.3">
      <c r="A43" s="82"/>
      <c r="B43" s="65"/>
      <c r="C43" s="9" t="s">
        <v>12</v>
      </c>
      <c r="D43" s="29">
        <v>25</v>
      </c>
      <c r="E43" s="23">
        <v>32.5</v>
      </c>
      <c r="F43" s="45">
        <f t="shared" si="17"/>
        <v>18.75</v>
      </c>
      <c r="G43" s="45">
        <f t="shared" si="10"/>
        <v>24.375</v>
      </c>
      <c r="H43" s="24">
        <v>22.5</v>
      </c>
      <c r="I43" s="36">
        <v>29.25</v>
      </c>
      <c r="K43" s="12">
        <f t="shared" si="18"/>
        <v>0.75</v>
      </c>
      <c r="L43" s="12">
        <f t="shared" si="1"/>
        <v>0.75</v>
      </c>
      <c r="M43" s="29">
        <f t="shared" si="11"/>
        <v>18.75</v>
      </c>
      <c r="N43" s="23">
        <f t="shared" si="12"/>
        <v>24.375</v>
      </c>
      <c r="O43" s="45">
        <f t="shared" si="13"/>
        <v>12.5</v>
      </c>
      <c r="P43" s="45">
        <f t="shared" si="14"/>
        <v>16.25</v>
      </c>
      <c r="Q43" s="24">
        <f t="shared" si="15"/>
        <v>18.75</v>
      </c>
      <c r="R43" s="36">
        <f t="shared" si="16"/>
        <v>24.375</v>
      </c>
    </row>
    <row r="44" spans="1:21" ht="41.4" x14ac:dyDescent="0.3">
      <c r="A44" s="82"/>
      <c r="B44" s="65"/>
      <c r="C44" s="9" t="s">
        <v>13</v>
      </c>
      <c r="D44" s="29">
        <v>21</v>
      </c>
      <c r="E44" s="23">
        <v>27.3</v>
      </c>
      <c r="F44" s="45">
        <f t="shared" si="17"/>
        <v>15.75</v>
      </c>
      <c r="G44" s="45">
        <f t="shared" si="10"/>
        <v>20.475000000000001</v>
      </c>
      <c r="H44" s="24">
        <v>18.900000000000002</v>
      </c>
      <c r="I44" s="36">
        <v>24.570000000000004</v>
      </c>
      <c r="K44" s="12">
        <f t="shared" si="18"/>
        <v>0.75</v>
      </c>
      <c r="L44" s="12">
        <f t="shared" si="1"/>
        <v>0.75</v>
      </c>
      <c r="M44" s="29">
        <f t="shared" si="11"/>
        <v>15.75</v>
      </c>
      <c r="N44" s="23">
        <f t="shared" si="12"/>
        <v>20.475000000000001</v>
      </c>
      <c r="O44" s="45">
        <f t="shared" si="13"/>
        <v>10.5</v>
      </c>
      <c r="P44" s="45">
        <f t="shared" si="14"/>
        <v>13.65</v>
      </c>
      <c r="Q44" s="57">
        <f t="shared" si="15"/>
        <v>15.75</v>
      </c>
      <c r="R44" s="36">
        <f t="shared" si="16"/>
        <v>20.475000000000001</v>
      </c>
    </row>
    <row r="45" spans="1:21" ht="57" customHeight="1" thickBot="1" x14ac:dyDescent="0.35">
      <c r="A45" s="83"/>
      <c r="B45" s="66"/>
      <c r="C45" s="10" t="s">
        <v>14</v>
      </c>
      <c r="D45" s="31">
        <v>18</v>
      </c>
      <c r="E45" s="32">
        <v>23.400000000000002</v>
      </c>
      <c r="F45" s="46">
        <f t="shared" si="17"/>
        <v>13.5</v>
      </c>
      <c r="G45" s="46">
        <f t="shared" si="10"/>
        <v>17.55</v>
      </c>
      <c r="H45" s="33">
        <v>16.2</v>
      </c>
      <c r="I45" s="37">
        <v>21.06</v>
      </c>
      <c r="K45" s="12">
        <f t="shared" si="18"/>
        <v>0.75</v>
      </c>
      <c r="L45" s="12">
        <f t="shared" si="1"/>
        <v>0.75</v>
      </c>
      <c r="M45" s="31">
        <f t="shared" si="11"/>
        <v>13.5</v>
      </c>
      <c r="N45" s="32">
        <f t="shared" si="12"/>
        <v>17.55</v>
      </c>
      <c r="O45" s="46">
        <f t="shared" si="13"/>
        <v>9</v>
      </c>
      <c r="P45" s="46">
        <f t="shared" si="14"/>
        <v>11.7</v>
      </c>
      <c r="Q45" s="33">
        <f t="shared" si="15"/>
        <v>13.5</v>
      </c>
      <c r="R45" s="37">
        <f t="shared" si="16"/>
        <v>17.55</v>
      </c>
    </row>
    <row r="46" spans="1:21" x14ac:dyDescent="0.3">
      <c r="A46" s="2"/>
    </row>
    <row r="47" spans="1:21" x14ac:dyDescent="0.3">
      <c r="B47" s="2"/>
      <c r="C47" s="2"/>
      <c r="D47" s="2"/>
      <c r="E47" s="2"/>
      <c r="F47" s="2"/>
      <c r="G47" s="2"/>
      <c r="H47" s="2"/>
      <c r="M47" s="49" t="s">
        <v>22</v>
      </c>
      <c r="N47" s="49"/>
      <c r="O47" s="49"/>
      <c r="P47" s="49"/>
      <c r="Q47" s="49"/>
      <c r="R47" s="49"/>
      <c r="S47" s="49"/>
      <c r="T47" s="49"/>
      <c r="U47" s="50"/>
    </row>
    <row r="48" spans="1:21" x14ac:dyDescent="0.3">
      <c r="A48" s="2"/>
      <c r="B48" s="2"/>
      <c r="C48" s="2"/>
      <c r="D48" s="2"/>
      <c r="E48" s="2"/>
      <c r="F48" s="2"/>
      <c r="G48" s="2"/>
      <c r="H48" s="4"/>
      <c r="M48" s="49"/>
      <c r="N48" s="49"/>
      <c r="O48" s="49"/>
      <c r="P48" s="49"/>
      <c r="Q48" s="49"/>
      <c r="R48" s="49"/>
      <c r="S48" s="49"/>
      <c r="T48" s="51"/>
      <c r="U48" s="50"/>
    </row>
    <row r="49" spans="1:21" x14ac:dyDescent="0.3">
      <c r="A49" s="11"/>
      <c r="B49" s="11"/>
      <c r="C49" s="2"/>
      <c r="D49" s="2"/>
      <c r="E49" s="2"/>
      <c r="F49" s="2"/>
      <c r="G49" s="2"/>
      <c r="H49" s="3"/>
      <c r="M49" s="52" t="s">
        <v>15</v>
      </c>
      <c r="N49" s="52"/>
      <c r="O49" s="49"/>
      <c r="P49" s="49"/>
      <c r="Q49" s="49"/>
      <c r="R49" s="49"/>
      <c r="S49" s="49"/>
      <c r="T49" s="53"/>
      <c r="U49" s="50"/>
    </row>
    <row r="50" spans="1:21" x14ac:dyDescent="0.3">
      <c r="M50" s="50"/>
      <c r="N50" s="50"/>
      <c r="O50" s="50"/>
      <c r="P50" s="50"/>
      <c r="Q50" s="50"/>
      <c r="R50" s="50"/>
      <c r="S50" s="50"/>
      <c r="T50" s="50"/>
      <c r="U50" s="50"/>
    </row>
    <row r="51" spans="1:21" x14ac:dyDescent="0.3">
      <c r="A51" s="11"/>
      <c r="M51" s="52" t="s">
        <v>16</v>
      </c>
      <c r="N51" s="50"/>
      <c r="O51" s="50"/>
      <c r="P51" s="50"/>
      <c r="Q51" s="50"/>
      <c r="R51" s="50"/>
      <c r="S51" s="50"/>
      <c r="T51" s="50"/>
      <c r="U51" s="50"/>
    </row>
    <row r="52" spans="1:21" x14ac:dyDescent="0.3">
      <c r="M52" s="50"/>
      <c r="N52" s="50"/>
      <c r="O52" s="50"/>
      <c r="P52" s="50"/>
      <c r="Q52" s="50"/>
      <c r="R52" s="50"/>
      <c r="S52" s="50"/>
      <c r="T52" s="50"/>
      <c r="U52" s="50"/>
    </row>
    <row r="53" spans="1:21" ht="52.5" customHeight="1" x14ac:dyDescent="0.3">
      <c r="A53" s="85"/>
      <c r="B53" s="85"/>
      <c r="C53" s="85"/>
      <c r="D53" s="85"/>
      <c r="E53" s="85"/>
      <c r="F53" s="85"/>
      <c r="G53" s="85"/>
      <c r="H53" s="85"/>
      <c r="I53" s="85"/>
      <c r="M53" s="84" t="s">
        <v>18</v>
      </c>
      <c r="N53" s="84"/>
      <c r="O53" s="84"/>
      <c r="P53" s="84"/>
      <c r="Q53" s="84"/>
      <c r="R53" s="84"/>
      <c r="S53" s="84"/>
      <c r="T53" s="84"/>
      <c r="U53" s="84"/>
    </row>
  </sheetData>
  <mergeCells count="36">
    <mergeCell ref="A28:I28"/>
    <mergeCell ref="A41:A45"/>
    <mergeCell ref="M53:U53"/>
    <mergeCell ref="M28:R28"/>
    <mergeCell ref="M8:N8"/>
    <mergeCell ref="O8:P8"/>
    <mergeCell ref="Q8:R8"/>
    <mergeCell ref="M29:N29"/>
    <mergeCell ref="O29:P29"/>
    <mergeCell ref="Q29:R29"/>
    <mergeCell ref="A53:I53"/>
    <mergeCell ref="C29:C30"/>
    <mergeCell ref="A36:A40"/>
    <mergeCell ref="B36:B40"/>
    <mergeCell ref="A29:B30"/>
    <mergeCell ref="B41:B45"/>
    <mergeCell ref="D29:E29"/>
    <mergeCell ref="F29:G29"/>
    <mergeCell ref="H29:I29"/>
    <mergeCell ref="A31:A35"/>
    <mergeCell ref="B31:B35"/>
    <mergeCell ref="A5:R5"/>
    <mergeCell ref="A27:R27"/>
    <mergeCell ref="H8:I8"/>
    <mergeCell ref="C8:C9"/>
    <mergeCell ref="A20:A24"/>
    <mergeCell ref="A8:B9"/>
    <mergeCell ref="D8:E8"/>
    <mergeCell ref="F8:G8"/>
    <mergeCell ref="A10:A14"/>
    <mergeCell ref="M6:R6"/>
    <mergeCell ref="B10:B14"/>
    <mergeCell ref="B20:B24"/>
    <mergeCell ref="B15:B19"/>
    <mergeCell ref="A15:A19"/>
    <mergeCell ref="A6:I6"/>
  </mergeCells>
  <pageMargins left="0.70866141732283472" right="0.70866141732283472" top="0.74803149606299213" bottom="0.74803149606299213" header="0.31496062992125984" footer="0.31496062992125984"/>
  <pageSetup paperSize="9" scale="2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нові тарифи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2023-09-26T14:20:12Z</dcterms:modified>
</cp:coreProperties>
</file>