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hidePivotFieldList="1" defaultThemeVersion="124226"/>
  <xr:revisionPtr revIDLastSave="0" documentId="8_{A2D0FFF3-76B6-4D51-B556-067E2CA7E30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нові тарифи" sheetId="2" r:id="rId1"/>
    <sheet name="Аркуш1" sheetId="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2" l="1"/>
  <c r="I8" i="2"/>
  <c r="H9" i="2"/>
  <c r="I9" i="2"/>
  <c r="H10" i="2"/>
  <c r="I10" i="2"/>
  <c r="H11" i="2"/>
  <c r="I11" i="2"/>
  <c r="H12" i="2"/>
  <c r="I12" i="2"/>
  <c r="H13" i="2"/>
  <c r="I13" i="2"/>
  <c r="H14" i="2"/>
  <c r="I14" i="2"/>
  <c r="H15" i="2"/>
  <c r="I15" i="2"/>
  <c r="H16" i="2"/>
  <c r="I16" i="2"/>
  <c r="H17" i="2"/>
  <c r="I17" i="2"/>
  <c r="H18" i="2"/>
  <c r="I18" i="2"/>
  <c r="H19" i="2"/>
  <c r="I19" i="2"/>
  <c r="H20" i="2"/>
  <c r="I20" i="2"/>
  <c r="H21" i="2"/>
  <c r="I21" i="2"/>
  <c r="E8" i="2"/>
  <c r="E9" i="2"/>
  <c r="G9" i="2" s="1"/>
  <c r="E10" i="2"/>
  <c r="G10" i="2" s="1"/>
  <c r="E11" i="2"/>
  <c r="E12" i="2"/>
  <c r="G12" i="2" s="1"/>
  <c r="E13" i="2"/>
  <c r="G13" i="2" s="1"/>
  <c r="E14" i="2"/>
  <c r="G14" i="2" s="1"/>
  <c r="E15" i="2"/>
  <c r="G15" i="2" s="1"/>
  <c r="E16" i="2"/>
  <c r="G16" i="2" s="1"/>
  <c r="E17" i="2"/>
  <c r="G17" i="2" s="1"/>
  <c r="E18" i="2"/>
  <c r="G18" i="2" s="1"/>
  <c r="E19" i="2"/>
  <c r="G19" i="2" s="1"/>
  <c r="E20" i="2"/>
  <c r="E21" i="2"/>
  <c r="G21" i="2" s="1"/>
  <c r="E7" i="2"/>
  <c r="E27" i="2"/>
  <c r="E28" i="2"/>
  <c r="E29" i="2"/>
  <c r="E30" i="2"/>
  <c r="E31" i="2"/>
  <c r="I31" i="2" s="1"/>
  <c r="E32" i="2"/>
  <c r="E33" i="2"/>
  <c r="E34" i="2"/>
  <c r="G34" i="2" s="1"/>
  <c r="E35" i="2"/>
  <c r="I35" i="2" s="1"/>
  <c r="E36" i="2"/>
  <c r="G36" i="2" s="1"/>
  <c r="E37" i="2"/>
  <c r="G37" i="2" s="1"/>
  <c r="E38" i="2"/>
  <c r="I38" i="2" s="1"/>
  <c r="E39" i="2"/>
  <c r="E40" i="2"/>
  <c r="E26" i="2"/>
  <c r="I26" i="2" s="1"/>
  <c r="I7" i="2"/>
  <c r="H7" i="2"/>
  <c r="H29" i="2"/>
  <c r="I29" i="2"/>
  <c r="H30" i="2"/>
  <c r="I30" i="2"/>
  <c r="H36" i="2"/>
  <c r="I36" i="2"/>
  <c r="H37" i="2"/>
  <c r="I37" i="2"/>
  <c r="H38" i="2"/>
  <c r="H39" i="2"/>
  <c r="I39" i="2"/>
  <c r="H40" i="2"/>
  <c r="I40" i="2"/>
  <c r="H32" i="2"/>
  <c r="I32" i="2"/>
  <c r="H33" i="2"/>
  <c r="I33" i="2"/>
  <c r="H34" i="2"/>
  <c r="I34" i="2"/>
  <c r="H35" i="2"/>
  <c r="H31" i="2"/>
  <c r="H27" i="2"/>
  <c r="I27" i="2"/>
  <c r="H28" i="2"/>
  <c r="I28" i="2"/>
  <c r="H26" i="2"/>
  <c r="Q26" i="3"/>
  <c r="Q27" i="3"/>
  <c r="Q28" i="3"/>
  <c r="Q29" i="3"/>
  <c r="Q30" i="3"/>
  <c r="Q31" i="3"/>
  <c r="Q32" i="3"/>
  <c r="R32" i="3" s="1"/>
  <c r="Q33" i="3"/>
  <c r="R33" i="3" s="1"/>
  <c r="Q34" i="3"/>
  <c r="Q35" i="3"/>
  <c r="Q36" i="3"/>
  <c r="R36" i="3" s="1"/>
  <c r="Q37" i="3"/>
  <c r="Q38" i="3"/>
  <c r="Q39" i="3"/>
  <c r="R39" i="3" s="1"/>
  <c r="Q25" i="3"/>
  <c r="Q7" i="3"/>
  <c r="Q8" i="3"/>
  <c r="Q9" i="3"/>
  <c r="Q10" i="3"/>
  <c r="Q11" i="3"/>
  <c r="Q12" i="3"/>
  <c r="Q13" i="3"/>
  <c r="Q14" i="3"/>
  <c r="R14" i="3" s="1"/>
  <c r="Q15" i="3"/>
  <c r="R15" i="3" s="1"/>
  <c r="Q16" i="3"/>
  <c r="Q17" i="3"/>
  <c r="R17" i="3" s="1"/>
  <c r="Q18" i="3"/>
  <c r="Q19" i="3"/>
  <c r="Q20" i="3"/>
  <c r="Q6" i="3"/>
  <c r="R6" i="3" s="1"/>
  <c r="F6" i="3"/>
  <c r="G6" i="3"/>
  <c r="F7" i="3"/>
  <c r="G7" i="3"/>
  <c r="L7" i="3" s="1"/>
  <c r="F8" i="3"/>
  <c r="K8" i="3" s="1"/>
  <c r="G8" i="3"/>
  <c r="L8" i="3" s="1"/>
  <c r="F9" i="3"/>
  <c r="G9" i="3"/>
  <c r="L9" i="3" s="1"/>
  <c r="F10" i="3"/>
  <c r="G10" i="3"/>
  <c r="F11" i="3"/>
  <c r="G11" i="3"/>
  <c r="F12" i="3"/>
  <c r="G12" i="3"/>
  <c r="L12" i="3" s="1"/>
  <c r="F13" i="3"/>
  <c r="G13" i="3"/>
  <c r="L13" i="3" s="1"/>
  <c r="F14" i="3"/>
  <c r="G14" i="3"/>
  <c r="F15" i="3"/>
  <c r="G15" i="3"/>
  <c r="L15" i="3" s="1"/>
  <c r="F16" i="3"/>
  <c r="K16" i="3" s="1"/>
  <c r="G16" i="3"/>
  <c r="L16" i="3" s="1"/>
  <c r="F17" i="3"/>
  <c r="K17" i="3" s="1"/>
  <c r="G17" i="3"/>
  <c r="F18" i="3"/>
  <c r="G18" i="3"/>
  <c r="F19" i="3"/>
  <c r="G19" i="3"/>
  <c r="L19" i="3" s="1"/>
  <c r="F20" i="3"/>
  <c r="K20" i="3" s="1"/>
  <c r="G20" i="3"/>
  <c r="L20" i="3" s="1"/>
  <c r="F25" i="3"/>
  <c r="K25" i="3" s="1"/>
  <c r="G25" i="3"/>
  <c r="L25" i="3" s="1"/>
  <c r="F26" i="3"/>
  <c r="G26" i="3"/>
  <c r="F27" i="3"/>
  <c r="G27" i="3"/>
  <c r="F28" i="3"/>
  <c r="G28" i="3"/>
  <c r="L28" i="3" s="1"/>
  <c r="F29" i="3"/>
  <c r="G29" i="3"/>
  <c r="L29" i="3" s="1"/>
  <c r="F30" i="3"/>
  <c r="G30" i="3"/>
  <c r="F31" i="3"/>
  <c r="K31" i="3" s="1"/>
  <c r="G31" i="3"/>
  <c r="F32" i="3"/>
  <c r="K32" i="3" s="1"/>
  <c r="G32" i="3"/>
  <c r="L32" i="3" s="1"/>
  <c r="F33" i="3"/>
  <c r="G33" i="3"/>
  <c r="L33" i="3" s="1"/>
  <c r="F34" i="3"/>
  <c r="G34" i="3"/>
  <c r="F35" i="3"/>
  <c r="K35" i="3" s="1"/>
  <c r="G35" i="3"/>
  <c r="L35" i="3" s="1"/>
  <c r="F36" i="3"/>
  <c r="K36" i="3" s="1"/>
  <c r="G36" i="3"/>
  <c r="L36" i="3" s="1"/>
  <c r="F37" i="3"/>
  <c r="K37" i="3" s="1"/>
  <c r="G37" i="3"/>
  <c r="L37" i="3" s="1"/>
  <c r="F38" i="3"/>
  <c r="G38" i="3"/>
  <c r="F39" i="3"/>
  <c r="G39" i="3"/>
  <c r="L39" i="3" s="1"/>
  <c r="O39" i="3"/>
  <c r="P39" i="3" s="1"/>
  <c r="M39" i="3"/>
  <c r="N39" i="3" s="1"/>
  <c r="K39" i="3"/>
  <c r="R38" i="3"/>
  <c r="O38" i="3"/>
  <c r="P38" i="3" s="1"/>
  <c r="M38" i="3"/>
  <c r="N38" i="3" s="1"/>
  <c r="L38" i="3"/>
  <c r="K38" i="3"/>
  <c r="R37" i="3"/>
  <c r="O37" i="3"/>
  <c r="P37" i="3" s="1"/>
  <c r="M37" i="3"/>
  <c r="N37" i="3" s="1"/>
  <c r="O36" i="3"/>
  <c r="P36" i="3" s="1"/>
  <c r="M36" i="3"/>
  <c r="N36" i="3" s="1"/>
  <c r="R35" i="3"/>
  <c r="O35" i="3"/>
  <c r="P35" i="3" s="1"/>
  <c r="M35" i="3"/>
  <c r="N35" i="3" s="1"/>
  <c r="R34" i="3"/>
  <c r="O34" i="3"/>
  <c r="P34" i="3" s="1"/>
  <c r="M34" i="3"/>
  <c r="N34" i="3" s="1"/>
  <c r="L34" i="3"/>
  <c r="K34" i="3"/>
  <c r="O33" i="3"/>
  <c r="P33" i="3" s="1"/>
  <c r="M33" i="3"/>
  <c r="N33" i="3" s="1"/>
  <c r="K33" i="3"/>
  <c r="O32" i="3"/>
  <c r="P32" i="3" s="1"/>
  <c r="M32" i="3"/>
  <c r="N32" i="3" s="1"/>
  <c r="R31" i="3"/>
  <c r="O31" i="3"/>
  <c r="P31" i="3" s="1"/>
  <c r="M31" i="3"/>
  <c r="N31" i="3" s="1"/>
  <c r="L31" i="3"/>
  <c r="R30" i="3"/>
  <c r="O30" i="3"/>
  <c r="P30" i="3" s="1"/>
  <c r="M30" i="3"/>
  <c r="N30" i="3" s="1"/>
  <c r="L30" i="3"/>
  <c r="K30" i="3"/>
  <c r="R29" i="3"/>
  <c r="O29" i="3"/>
  <c r="P29" i="3" s="1"/>
  <c r="M29" i="3"/>
  <c r="N29" i="3" s="1"/>
  <c r="K29" i="3"/>
  <c r="R28" i="3"/>
  <c r="O28" i="3"/>
  <c r="P28" i="3" s="1"/>
  <c r="M28" i="3"/>
  <c r="N28" i="3" s="1"/>
  <c r="K28" i="3"/>
  <c r="R27" i="3"/>
  <c r="O27" i="3"/>
  <c r="P27" i="3" s="1"/>
  <c r="M27" i="3"/>
  <c r="N27" i="3" s="1"/>
  <c r="K27" i="3"/>
  <c r="L27" i="3"/>
  <c r="R26" i="3"/>
  <c r="O26" i="3"/>
  <c r="P26" i="3" s="1"/>
  <c r="M26" i="3"/>
  <c r="N26" i="3" s="1"/>
  <c r="L26" i="3"/>
  <c r="K26" i="3"/>
  <c r="R25" i="3"/>
  <c r="O25" i="3"/>
  <c r="P25" i="3" s="1"/>
  <c r="M25" i="3"/>
  <c r="N25" i="3" s="1"/>
  <c r="R20" i="3"/>
  <c r="O20" i="3"/>
  <c r="P20" i="3" s="1"/>
  <c r="M20" i="3"/>
  <c r="N20" i="3" s="1"/>
  <c r="R19" i="3"/>
  <c r="O19" i="3"/>
  <c r="P19" i="3" s="1"/>
  <c r="M19" i="3"/>
  <c r="N19" i="3" s="1"/>
  <c r="K19" i="3"/>
  <c r="R18" i="3"/>
  <c r="O18" i="3"/>
  <c r="P18" i="3" s="1"/>
  <c r="M18" i="3"/>
  <c r="N18" i="3" s="1"/>
  <c r="L18" i="3"/>
  <c r="K18" i="3"/>
  <c r="O17" i="3"/>
  <c r="P17" i="3" s="1"/>
  <c r="M17" i="3"/>
  <c r="N17" i="3" s="1"/>
  <c r="L17" i="3"/>
  <c r="R16" i="3"/>
  <c r="O16" i="3"/>
  <c r="P16" i="3" s="1"/>
  <c r="M16" i="3"/>
  <c r="N16" i="3" s="1"/>
  <c r="O15" i="3"/>
  <c r="P15" i="3" s="1"/>
  <c r="M15" i="3"/>
  <c r="N15" i="3" s="1"/>
  <c r="K15" i="3"/>
  <c r="O14" i="3"/>
  <c r="P14" i="3" s="1"/>
  <c r="M14" i="3"/>
  <c r="N14" i="3" s="1"/>
  <c r="L14" i="3"/>
  <c r="K14" i="3"/>
  <c r="R13" i="3"/>
  <c r="O13" i="3"/>
  <c r="P13" i="3" s="1"/>
  <c r="M13" i="3"/>
  <c r="N13" i="3" s="1"/>
  <c r="K13" i="3"/>
  <c r="R12" i="3"/>
  <c r="O12" i="3"/>
  <c r="P12" i="3" s="1"/>
  <c r="M12" i="3"/>
  <c r="N12" i="3" s="1"/>
  <c r="K12" i="3"/>
  <c r="R11" i="3"/>
  <c r="O11" i="3"/>
  <c r="P11" i="3" s="1"/>
  <c r="M11" i="3"/>
  <c r="N11" i="3" s="1"/>
  <c r="K11" i="3"/>
  <c r="L11" i="3"/>
  <c r="R10" i="3"/>
  <c r="O10" i="3"/>
  <c r="P10" i="3" s="1"/>
  <c r="M10" i="3"/>
  <c r="N10" i="3" s="1"/>
  <c r="L10" i="3"/>
  <c r="K10" i="3"/>
  <c r="R9" i="3"/>
  <c r="O9" i="3"/>
  <c r="P9" i="3" s="1"/>
  <c r="M9" i="3"/>
  <c r="N9" i="3" s="1"/>
  <c r="K9" i="3"/>
  <c r="R8" i="3"/>
  <c r="O8" i="3"/>
  <c r="P8" i="3" s="1"/>
  <c r="M8" i="3"/>
  <c r="N8" i="3" s="1"/>
  <c r="R7" i="3"/>
  <c r="O7" i="3"/>
  <c r="P7" i="3" s="1"/>
  <c r="M7" i="3"/>
  <c r="N7" i="3" s="1"/>
  <c r="K7" i="3"/>
  <c r="O6" i="3"/>
  <c r="P6" i="3" s="1"/>
  <c r="M6" i="3"/>
  <c r="N6" i="3" s="1"/>
  <c r="L6" i="3"/>
  <c r="K6" i="3"/>
  <c r="G31" i="2"/>
  <c r="G32" i="2"/>
  <c r="G33" i="2"/>
  <c r="G39" i="2"/>
  <c r="G40" i="2"/>
  <c r="G30" i="2"/>
  <c r="G27" i="2"/>
  <c r="G28" i="2"/>
  <c r="G29" i="2"/>
  <c r="G26" i="2"/>
  <c r="F29" i="2"/>
  <c r="F30" i="2"/>
  <c r="F31" i="2"/>
  <c r="F32" i="2"/>
  <c r="F33" i="2"/>
  <c r="F34" i="2"/>
  <c r="F35" i="2"/>
  <c r="F36" i="2"/>
  <c r="F37" i="2"/>
  <c r="F38" i="2"/>
  <c r="F39" i="2"/>
  <c r="F40" i="2"/>
  <c r="F27" i="2"/>
  <c r="F28" i="2"/>
  <c r="F26" i="2"/>
  <c r="G8" i="2"/>
  <c r="G11" i="2"/>
  <c r="G20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G7" i="2"/>
  <c r="F7" i="2"/>
  <c r="G38" i="2" l="1"/>
  <c r="G35" i="2"/>
</calcChain>
</file>

<file path=xl/sharedStrings.xml><?xml version="1.0" encoding="utf-8"?>
<sst xmlns="http://schemas.openxmlformats.org/spreadsheetml/2006/main" count="163" uniqueCount="32">
  <si>
    <t xml:space="preserve">60-75 </t>
  </si>
  <si>
    <t>100-150</t>
  </si>
  <si>
    <t>За один день /  Per 1 day</t>
  </si>
  <si>
    <t>Розмір індивідуального сейфу, мм / The size of an individual safe boxe, mm</t>
  </si>
  <si>
    <t>Вартість зі страховкою (грн.) / Price with insurance (UAH)</t>
  </si>
  <si>
    <t>Вартість (грн.) / Price (UAH)</t>
  </si>
  <si>
    <t xml:space="preserve">200-300,301-500, 900-1200, 1000-1300 </t>
  </si>
  <si>
    <t>«маленькі» / "small"</t>
  </si>
  <si>
    <t>«середні» / "avarage"</t>
  </si>
  <si>
    <t>«великі»  / "large"</t>
  </si>
  <si>
    <t>від 1 до 29  / from 1 to 29</t>
  </si>
  <si>
    <t>від 30 до 90 / from 30 to 90</t>
  </si>
  <si>
    <t>від 91 до 180 / from 91 to 180</t>
  </si>
  <si>
    <t>від 181 до 360 /from 181 to 360</t>
  </si>
  <si>
    <t>від 361 і більше / from 361 and more</t>
  </si>
  <si>
    <t xml:space="preserve">              - 2 000 грн. застава за ключі, повертається після закінчення користування послугою;</t>
  </si>
  <si>
    <t xml:space="preserve">              - Можливе оформлення страхування (при цьому відміняється застава за ключі)</t>
  </si>
  <si>
    <t xml:space="preserve">              - Можливе погодження індивідуальних тарифів для окремих клієнтів</t>
  </si>
  <si>
    <t>Період оренди, днів / Rental period, days</t>
  </si>
  <si>
    <t>*Сума оплати за послугу згідно з тарифами Банку розраховується з урахуванням округлення (в разі оплати готівкою через касу банку): 
1) сума, що закінчується від 1 до 4 копійок, заокруглюється в бік зменшення до найближчої суми, яка закінчується на 0 копійок; 
2) сума, що закінчується від 5 до 9 копійок, заокруглюється в бік збільшення до найближчої суми, яка закінчується на 0 копійок.</t>
  </si>
  <si>
    <t>Стандартний тариф   (грн.) / Standart tariff (UAH)</t>
  </si>
  <si>
    <t>За один день (з пакетом  «Капучіно») / Per 1 day (with the package "Cappuchino")</t>
  </si>
  <si>
    <t>За один день (з пакетом  «Фамільний») / Per 1 day (with the package "Famiglia")</t>
  </si>
  <si>
    <t xml:space="preserve">              - 3 000 грн. застава за ключі, повертається після закінчення користування послугою;</t>
  </si>
  <si>
    <t>Надання в майнове наймання індивідуальних сейфів для м. Києва та великих міст України (Харків, Дніпро, Запоріжжя, Одеса, Львів)
(діють з 01.01.2024 по 30.06.2024)</t>
  </si>
  <si>
    <t>Надання в майнове наймання індивідуальних сейфів для інших міст (регіонів) України, окрім міст Київ, Харків, Дніпро,  Одеса, Львів
(діють з 01.07.2024 по 31.12.2024)</t>
  </si>
  <si>
    <t>Додаток 2</t>
  </si>
  <si>
    <t>За один день (власникам карток Visa Signature Pay Wave/ Мasterсard World Elite PayPass / Per 1 day (with the card Visa Signature Pay Wave/ Мasterсard World Elite PayPass)</t>
  </si>
  <si>
    <t>За один день (з карткою Visa Signature Pay Wave/ Мasterсard World Elite PayPass / Per 1 day (with the card Visa Signature Pay Wave/ Мasterсard World Elite PayPass)</t>
  </si>
  <si>
    <t>*Сума оплати за послугу згідно з тарифами Банку розраховується з урахуванням округлення (в разі оплати готівкою через касу банку) 
згідно з вимогами Постанови Правління НБУ від  08.09.2025 № 115 за наступним методом:
1.       Сума, що закінчується від 1 до 24 копійок – заокруглюється в бік зменшення до найближчої суми, яка закінчується на 00 копійок;
2.       Сума, що закінчується від 25 до 49 копійок – заокруглюється в бік збільшення до 50 копійок;
3.       Сума, що закінчується від 51 до 74 копійок – заокруглюється в бік зменшення до 50 копійок;
4.       Сума, що закінчується від 75 до 99 копійок – заокруглюється в бік збільшення до найближчої суми, яка закінчується на 00 копійок.</t>
  </si>
  <si>
    <r>
      <t xml:space="preserve">Надання в майнове наймання індивідуальних сейфів для м. Києва та великих міст України (Харків, Дніпро,  Одеса, Львів), (базові тарифи)*
</t>
    </r>
    <r>
      <rPr>
        <b/>
        <sz val="11"/>
        <color rgb="FFFF0000"/>
        <rFont val="Calibri"/>
        <family val="2"/>
        <charset val="204"/>
        <scheme val="minor"/>
      </rPr>
      <t>(діють з 05.06.2026)</t>
    </r>
  </si>
  <si>
    <r>
      <t xml:space="preserve">Надання в майнове наймання індивідуальних сейфів для інших міст (регіонів) України, окрім міст Київ, Харків, Дніпро, Запоріжжя, Одеса, Львів (базові тарифи)*
</t>
    </r>
    <r>
      <rPr>
        <b/>
        <sz val="11"/>
        <color rgb="FFFF0000"/>
        <rFont val="Calibri"/>
        <family val="2"/>
        <charset val="204"/>
        <scheme val="minor"/>
      </rPr>
      <t>(діють з 05.06.2026)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</si>
</sst>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Times New Roman"/>
      <family val="1"/>
      <charset val="204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4" fontId="0" fillId="0" borderId="0" xfId="0" applyNumberFormat="1"/>
    <xf numFmtId="0" fontId="3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4" fillId="0" borderId="0" xfId="0" applyFont="1"/>
    <xf numFmtId="0" fontId="1" fillId="2" borderId="15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2" fontId="0" fillId="0" borderId="0" xfId="0" applyNumberFormat="1"/>
    <xf numFmtId="0" fontId="2" fillId="2" borderId="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2" fontId="1" fillId="0" borderId="32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/>
    </xf>
    <xf numFmtId="2" fontId="1" fillId="0" borderId="34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center" vertical="center"/>
    </xf>
    <xf numFmtId="164" fontId="1" fillId="0" borderId="21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164" fontId="1" fillId="0" borderId="31" xfId="0" applyNumberFormat="1" applyFont="1" applyBorder="1" applyAlignment="1">
      <alignment horizontal="center" vertical="center"/>
    </xf>
    <xf numFmtId="2" fontId="1" fillId="0" borderId="31" xfId="0" applyNumberFormat="1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164" fontId="0" fillId="0" borderId="0" xfId="0" applyNumberFormat="1"/>
    <xf numFmtId="0" fontId="8" fillId="0" borderId="0" xfId="0" applyFont="1"/>
    <xf numFmtId="0" fontId="7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2" fontId="1" fillId="0" borderId="4" xfId="0" applyNumberFormat="1" applyFont="1" applyBorder="1" applyAlignment="1">
      <alignment horizontal="center" vertical="center"/>
    </xf>
    <xf numFmtId="2" fontId="6" fillId="0" borderId="21" xfId="0" applyNumberFormat="1" applyFont="1" applyBorder="1" applyAlignment="1">
      <alignment horizontal="center" vertical="center"/>
    </xf>
    <xf numFmtId="2" fontId="6" fillId="0" borderId="22" xfId="0" applyNumberFormat="1" applyFont="1" applyBorder="1" applyAlignment="1">
      <alignment horizontal="center" vertical="center"/>
    </xf>
    <xf numFmtId="2" fontId="6" fillId="0" borderId="20" xfId="0" applyNumberFormat="1" applyFont="1" applyBorder="1" applyAlignment="1">
      <alignment horizontal="center" vertical="center"/>
    </xf>
    <xf numFmtId="2" fontId="6" fillId="0" borderId="31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2" fontId="1" fillId="0" borderId="38" xfId="0" applyNumberFormat="1" applyFont="1" applyBorder="1" applyAlignment="1">
      <alignment horizontal="center" vertical="center" wrapText="1"/>
    </xf>
    <xf numFmtId="2" fontId="6" fillId="0" borderId="38" xfId="0" applyNumberFormat="1" applyFont="1" applyBorder="1" applyAlignment="1">
      <alignment horizontal="center" vertical="center"/>
    </xf>
    <xf numFmtId="2" fontId="6" fillId="0" borderId="39" xfId="0" applyNumberFormat="1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horizontal="left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371475</xdr:colOff>
      <xdr:row>1</xdr:row>
      <xdr:rowOff>85725</xdr:rowOff>
    </xdr:to>
    <xdr:pic>
      <xdr:nvPicPr>
        <xdr:cNvPr id="2" name="Immagin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14575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371475</xdr:colOff>
      <xdr:row>1</xdr:row>
      <xdr:rowOff>85725</xdr:rowOff>
    </xdr:to>
    <xdr:pic>
      <xdr:nvPicPr>
        <xdr:cNvPr id="2" name="Immagine 6">
          <a:extLst>
            <a:ext uri="{FF2B5EF4-FFF2-40B4-BE49-F238E27FC236}">
              <a16:creationId xmlns:a16="http://schemas.microsoft.com/office/drawing/2014/main" id="{E47E0F05-C588-4830-AD3C-FD4505E9D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67915" cy="26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8"/>
  <sheetViews>
    <sheetView tabSelected="1" topLeftCell="A38" zoomScale="75" zoomScaleNormal="75" workbookViewId="0">
      <selection activeCell="A23" sqref="A23:I23"/>
    </sheetView>
  </sheetViews>
  <sheetFormatPr defaultRowHeight="14.5" x14ac:dyDescent="0.35"/>
  <cols>
    <col min="1" max="1" width="23.1796875" customWidth="1"/>
    <col min="2" max="2" width="18.81640625" customWidth="1"/>
    <col min="3" max="3" width="16.54296875" customWidth="1"/>
    <col min="4" max="9" width="20.6328125" customWidth="1"/>
  </cols>
  <sheetData>
    <row r="1" spans="1:9" x14ac:dyDescent="0.35">
      <c r="I1" s="7" t="s">
        <v>26</v>
      </c>
    </row>
    <row r="3" spans="1:9" ht="35.25" customHeight="1" x14ac:dyDescent="0.35">
      <c r="A3" s="77" t="s">
        <v>30</v>
      </c>
      <c r="B3" s="77"/>
      <c r="C3" s="77"/>
      <c r="D3" s="77"/>
      <c r="E3" s="77"/>
      <c r="F3" s="77"/>
      <c r="G3" s="77"/>
      <c r="H3" s="77"/>
      <c r="I3" s="77"/>
    </row>
    <row r="4" spans="1:9" ht="15" thickBot="1" x14ac:dyDescent="0.4"/>
    <row r="5" spans="1:9" s="63" customFormat="1" ht="50.5" customHeight="1" x14ac:dyDescent="0.3">
      <c r="A5" s="73" t="s">
        <v>3</v>
      </c>
      <c r="B5" s="74"/>
      <c r="C5" s="86" t="s">
        <v>18</v>
      </c>
      <c r="D5" s="88" t="s">
        <v>2</v>
      </c>
      <c r="E5" s="82"/>
      <c r="F5" s="83" t="s">
        <v>27</v>
      </c>
      <c r="G5" s="82"/>
      <c r="H5" s="83" t="s">
        <v>22</v>
      </c>
      <c r="I5" s="82"/>
    </row>
    <row r="6" spans="1:9" ht="60.75" customHeight="1" thickBot="1" x14ac:dyDescent="0.4">
      <c r="A6" s="75"/>
      <c r="B6" s="76"/>
      <c r="C6" s="87"/>
      <c r="D6" s="15" t="s">
        <v>20</v>
      </c>
      <c r="E6" s="13" t="s">
        <v>4</v>
      </c>
      <c r="F6" s="20" t="s">
        <v>5</v>
      </c>
      <c r="G6" s="20" t="s">
        <v>4</v>
      </c>
      <c r="H6" s="13" t="s">
        <v>5</v>
      </c>
      <c r="I6" s="14" t="s">
        <v>4</v>
      </c>
    </row>
    <row r="7" spans="1:9" ht="30" customHeight="1" x14ac:dyDescent="0.35">
      <c r="A7" s="67" t="s">
        <v>7</v>
      </c>
      <c r="B7" s="70" t="s">
        <v>0</v>
      </c>
      <c r="C7" s="19" t="s">
        <v>10</v>
      </c>
      <c r="D7" s="25">
        <v>40</v>
      </c>
      <c r="E7" s="26">
        <f>D7*1.3</f>
        <v>52</v>
      </c>
      <c r="F7" s="44">
        <f>D7*(1-0.25)</f>
        <v>30</v>
      </c>
      <c r="G7" s="44">
        <f>E7*(1-0.25)</f>
        <v>39</v>
      </c>
      <c r="H7" s="44">
        <f>D7*(1-0.1)</f>
        <v>36</v>
      </c>
      <c r="I7" s="57">
        <f>E7*(1-0.1)</f>
        <v>46.800000000000004</v>
      </c>
    </row>
    <row r="8" spans="1:9" ht="30" customHeight="1" x14ac:dyDescent="0.35">
      <c r="A8" s="68"/>
      <c r="B8" s="71"/>
      <c r="C8" s="17" t="s">
        <v>11</v>
      </c>
      <c r="D8" s="29">
        <v>36</v>
      </c>
      <c r="E8" s="23">
        <f t="shared" ref="E8:E21" si="0">D8*1.3</f>
        <v>46.800000000000004</v>
      </c>
      <c r="F8" s="45">
        <f>D8*(1-0.25)</f>
        <v>27</v>
      </c>
      <c r="G8" s="45">
        <f t="shared" ref="G8:G21" si="1">E8*(1-0.25)</f>
        <v>35.1</v>
      </c>
      <c r="H8" s="45">
        <f t="shared" ref="H8:H21" si="2">D8*(1-0.1)</f>
        <v>32.4</v>
      </c>
      <c r="I8" s="55">
        <f t="shared" ref="I8:I21" si="3">E8*(1-0.1)</f>
        <v>42.120000000000005</v>
      </c>
    </row>
    <row r="9" spans="1:9" ht="30" customHeight="1" x14ac:dyDescent="0.35">
      <c r="A9" s="68"/>
      <c r="B9" s="71"/>
      <c r="C9" s="17" t="s">
        <v>12</v>
      </c>
      <c r="D9" s="29">
        <v>30</v>
      </c>
      <c r="E9" s="23">
        <f t="shared" si="0"/>
        <v>39</v>
      </c>
      <c r="F9" s="45">
        <f t="shared" ref="F9:F21" si="4">D9*(1-0.25)</f>
        <v>22.5</v>
      </c>
      <c r="G9" s="45">
        <f t="shared" si="1"/>
        <v>29.25</v>
      </c>
      <c r="H9" s="45">
        <f t="shared" si="2"/>
        <v>27</v>
      </c>
      <c r="I9" s="55">
        <f t="shared" si="3"/>
        <v>35.1</v>
      </c>
    </row>
    <row r="10" spans="1:9" ht="30" customHeight="1" x14ac:dyDescent="0.35">
      <c r="A10" s="68"/>
      <c r="B10" s="71"/>
      <c r="C10" s="17" t="s">
        <v>13</v>
      </c>
      <c r="D10" s="29">
        <v>24</v>
      </c>
      <c r="E10" s="23">
        <f t="shared" si="0"/>
        <v>31.200000000000003</v>
      </c>
      <c r="F10" s="45">
        <f t="shared" si="4"/>
        <v>18</v>
      </c>
      <c r="G10" s="45">
        <f t="shared" si="1"/>
        <v>23.400000000000002</v>
      </c>
      <c r="H10" s="45">
        <f t="shared" si="2"/>
        <v>21.6</v>
      </c>
      <c r="I10" s="55">
        <f t="shared" si="3"/>
        <v>28.080000000000002</v>
      </c>
    </row>
    <row r="11" spans="1:9" ht="30" customHeight="1" thickBot="1" x14ac:dyDescent="0.4">
      <c r="A11" s="69"/>
      <c r="B11" s="72"/>
      <c r="C11" s="18" t="s">
        <v>14</v>
      </c>
      <c r="D11" s="31">
        <v>18</v>
      </c>
      <c r="E11" s="32">
        <f t="shared" si="0"/>
        <v>23.400000000000002</v>
      </c>
      <c r="F11" s="46">
        <f t="shared" si="4"/>
        <v>13.5</v>
      </c>
      <c r="G11" s="46">
        <f t="shared" si="1"/>
        <v>17.55</v>
      </c>
      <c r="H11" s="46">
        <f t="shared" si="2"/>
        <v>16.2</v>
      </c>
      <c r="I11" s="56">
        <f t="shared" si="3"/>
        <v>21.060000000000002</v>
      </c>
    </row>
    <row r="12" spans="1:9" ht="30" customHeight="1" x14ac:dyDescent="0.35">
      <c r="A12" s="67" t="s">
        <v>8</v>
      </c>
      <c r="B12" s="70" t="s">
        <v>1</v>
      </c>
      <c r="C12" s="19" t="s">
        <v>10</v>
      </c>
      <c r="D12" s="25">
        <v>48</v>
      </c>
      <c r="E12" s="26">
        <f t="shared" si="0"/>
        <v>62.400000000000006</v>
      </c>
      <c r="F12" s="44">
        <f t="shared" si="4"/>
        <v>36</v>
      </c>
      <c r="G12" s="44">
        <f t="shared" si="1"/>
        <v>46.800000000000004</v>
      </c>
      <c r="H12" s="44">
        <f t="shared" si="2"/>
        <v>43.2</v>
      </c>
      <c r="I12" s="57">
        <f t="shared" si="3"/>
        <v>56.160000000000004</v>
      </c>
    </row>
    <row r="13" spans="1:9" ht="30" customHeight="1" x14ac:dyDescent="0.35">
      <c r="A13" s="68"/>
      <c r="B13" s="71"/>
      <c r="C13" s="17" t="s">
        <v>11</v>
      </c>
      <c r="D13" s="29">
        <v>42</v>
      </c>
      <c r="E13" s="23">
        <f t="shared" si="0"/>
        <v>54.6</v>
      </c>
      <c r="F13" s="45">
        <f t="shared" si="4"/>
        <v>31.5</v>
      </c>
      <c r="G13" s="45">
        <f t="shared" si="1"/>
        <v>40.950000000000003</v>
      </c>
      <c r="H13" s="45">
        <f t="shared" si="2"/>
        <v>37.800000000000004</v>
      </c>
      <c r="I13" s="55">
        <f t="shared" si="3"/>
        <v>49.14</v>
      </c>
    </row>
    <row r="14" spans="1:9" ht="30" customHeight="1" x14ac:dyDescent="0.35">
      <c r="A14" s="68"/>
      <c r="B14" s="71"/>
      <c r="C14" s="17" t="s">
        <v>12</v>
      </c>
      <c r="D14" s="29">
        <v>36</v>
      </c>
      <c r="E14" s="23">
        <f t="shared" si="0"/>
        <v>46.800000000000004</v>
      </c>
      <c r="F14" s="45">
        <f t="shared" si="4"/>
        <v>27</v>
      </c>
      <c r="G14" s="45">
        <f t="shared" si="1"/>
        <v>35.1</v>
      </c>
      <c r="H14" s="45">
        <f t="shared" si="2"/>
        <v>32.4</v>
      </c>
      <c r="I14" s="55">
        <f t="shared" si="3"/>
        <v>42.120000000000005</v>
      </c>
    </row>
    <row r="15" spans="1:9" ht="30" customHeight="1" x14ac:dyDescent="0.35">
      <c r="A15" s="68"/>
      <c r="B15" s="71"/>
      <c r="C15" s="17" t="s">
        <v>13</v>
      </c>
      <c r="D15" s="29">
        <v>30</v>
      </c>
      <c r="E15" s="23">
        <f t="shared" si="0"/>
        <v>39</v>
      </c>
      <c r="F15" s="45">
        <f t="shared" si="4"/>
        <v>22.5</v>
      </c>
      <c r="G15" s="45">
        <f t="shared" si="1"/>
        <v>29.25</v>
      </c>
      <c r="H15" s="45">
        <f t="shared" si="2"/>
        <v>27</v>
      </c>
      <c r="I15" s="55">
        <f t="shared" si="3"/>
        <v>35.1</v>
      </c>
    </row>
    <row r="16" spans="1:9" ht="30" customHeight="1" thickBot="1" x14ac:dyDescent="0.4">
      <c r="A16" s="69"/>
      <c r="B16" s="72"/>
      <c r="C16" s="18" t="s">
        <v>14</v>
      </c>
      <c r="D16" s="31">
        <v>24</v>
      </c>
      <c r="E16" s="32">
        <f t="shared" si="0"/>
        <v>31.200000000000003</v>
      </c>
      <c r="F16" s="46">
        <f t="shared" si="4"/>
        <v>18</v>
      </c>
      <c r="G16" s="46">
        <f t="shared" si="1"/>
        <v>23.400000000000002</v>
      </c>
      <c r="H16" s="46">
        <f t="shared" si="2"/>
        <v>21.6</v>
      </c>
      <c r="I16" s="56">
        <f t="shared" si="3"/>
        <v>28.080000000000002</v>
      </c>
    </row>
    <row r="17" spans="1:9" ht="30" customHeight="1" x14ac:dyDescent="0.35">
      <c r="A17" s="68" t="s">
        <v>9</v>
      </c>
      <c r="B17" s="71" t="s">
        <v>6</v>
      </c>
      <c r="C17" s="16" t="s">
        <v>10</v>
      </c>
      <c r="D17" s="41">
        <v>53</v>
      </c>
      <c r="E17" s="21">
        <f t="shared" si="0"/>
        <v>68.900000000000006</v>
      </c>
      <c r="F17" s="47">
        <f t="shared" si="4"/>
        <v>39.75</v>
      </c>
      <c r="G17" s="47">
        <f t="shared" si="1"/>
        <v>51.675000000000004</v>
      </c>
      <c r="H17" s="47">
        <f t="shared" si="2"/>
        <v>47.7</v>
      </c>
      <c r="I17" s="58">
        <f t="shared" si="3"/>
        <v>62.010000000000005</v>
      </c>
    </row>
    <row r="18" spans="1:9" ht="30" customHeight="1" x14ac:dyDescent="0.35">
      <c r="A18" s="68"/>
      <c r="B18" s="71"/>
      <c r="C18" s="17" t="s">
        <v>11</v>
      </c>
      <c r="D18" s="29">
        <v>48</v>
      </c>
      <c r="E18" s="23">
        <f t="shared" si="0"/>
        <v>62.400000000000006</v>
      </c>
      <c r="F18" s="45">
        <f t="shared" si="4"/>
        <v>36</v>
      </c>
      <c r="G18" s="45">
        <f t="shared" si="1"/>
        <v>46.800000000000004</v>
      </c>
      <c r="H18" s="45">
        <f t="shared" si="2"/>
        <v>43.2</v>
      </c>
      <c r="I18" s="55">
        <f t="shared" si="3"/>
        <v>56.160000000000004</v>
      </c>
    </row>
    <row r="19" spans="1:9" ht="30" customHeight="1" x14ac:dyDescent="0.35">
      <c r="A19" s="68"/>
      <c r="B19" s="71"/>
      <c r="C19" s="17" t="s">
        <v>12</v>
      </c>
      <c r="D19" s="29">
        <v>42</v>
      </c>
      <c r="E19" s="23">
        <f t="shared" si="0"/>
        <v>54.6</v>
      </c>
      <c r="F19" s="45">
        <f t="shared" si="4"/>
        <v>31.5</v>
      </c>
      <c r="G19" s="45">
        <f t="shared" si="1"/>
        <v>40.950000000000003</v>
      </c>
      <c r="H19" s="45">
        <f t="shared" si="2"/>
        <v>37.800000000000004</v>
      </c>
      <c r="I19" s="55">
        <f t="shared" si="3"/>
        <v>49.14</v>
      </c>
    </row>
    <row r="20" spans="1:9" ht="30" customHeight="1" x14ac:dyDescent="0.35">
      <c r="A20" s="68"/>
      <c r="B20" s="71"/>
      <c r="C20" s="17" t="s">
        <v>13</v>
      </c>
      <c r="D20" s="29">
        <v>36</v>
      </c>
      <c r="E20" s="23">
        <f t="shared" si="0"/>
        <v>46.800000000000004</v>
      </c>
      <c r="F20" s="45">
        <f t="shared" si="4"/>
        <v>27</v>
      </c>
      <c r="G20" s="45">
        <f t="shared" si="1"/>
        <v>35.1</v>
      </c>
      <c r="H20" s="45">
        <f t="shared" si="2"/>
        <v>32.4</v>
      </c>
      <c r="I20" s="55">
        <f t="shared" si="3"/>
        <v>42.120000000000005</v>
      </c>
    </row>
    <row r="21" spans="1:9" ht="30" customHeight="1" thickBot="1" x14ac:dyDescent="0.4">
      <c r="A21" s="69"/>
      <c r="B21" s="72"/>
      <c r="C21" s="18" t="s">
        <v>14</v>
      </c>
      <c r="D21" s="31">
        <v>30</v>
      </c>
      <c r="E21" s="32">
        <f t="shared" si="0"/>
        <v>39</v>
      </c>
      <c r="F21" s="46">
        <f t="shared" si="4"/>
        <v>22.5</v>
      </c>
      <c r="G21" s="46">
        <f t="shared" si="1"/>
        <v>29.25</v>
      </c>
      <c r="H21" s="46">
        <f t="shared" si="2"/>
        <v>27</v>
      </c>
      <c r="I21" s="56">
        <f t="shared" si="3"/>
        <v>35.1</v>
      </c>
    </row>
    <row r="22" spans="1:9" x14ac:dyDescent="0.35">
      <c r="A22" s="5"/>
      <c r="B22" s="5"/>
      <c r="C22" s="5"/>
      <c r="D22" s="5"/>
      <c r="E22" s="5"/>
      <c r="F22" s="6"/>
      <c r="G22" s="6"/>
      <c r="H22" s="6"/>
      <c r="I22" s="6"/>
    </row>
    <row r="23" spans="1:9" ht="35.25" customHeight="1" thickBot="1" x14ac:dyDescent="0.4">
      <c r="A23" s="78" t="s">
        <v>31</v>
      </c>
      <c r="B23" s="78"/>
      <c r="C23" s="78"/>
      <c r="D23" s="78"/>
      <c r="E23" s="78"/>
      <c r="F23" s="78"/>
      <c r="G23" s="78"/>
      <c r="H23" s="78"/>
      <c r="I23" s="78"/>
    </row>
    <row r="24" spans="1:9" s="63" customFormat="1" ht="50.5" customHeight="1" x14ac:dyDescent="0.3">
      <c r="A24" s="73" t="s">
        <v>3</v>
      </c>
      <c r="B24" s="74"/>
      <c r="C24" s="65" t="s">
        <v>18</v>
      </c>
      <c r="D24" s="81" t="s">
        <v>2</v>
      </c>
      <c r="E24" s="82"/>
      <c r="F24" s="83" t="s">
        <v>28</v>
      </c>
      <c r="G24" s="82"/>
      <c r="H24" s="83" t="s">
        <v>22</v>
      </c>
      <c r="I24" s="84"/>
    </row>
    <row r="25" spans="1:9" ht="60.75" customHeight="1" thickBot="1" x14ac:dyDescent="0.4">
      <c r="A25" s="75"/>
      <c r="B25" s="76"/>
      <c r="C25" s="66"/>
      <c r="D25" s="38" t="s">
        <v>20</v>
      </c>
      <c r="E25" s="20" t="s">
        <v>4</v>
      </c>
      <c r="F25" s="20" t="s">
        <v>5</v>
      </c>
      <c r="G25" s="20" t="s">
        <v>4</v>
      </c>
      <c r="H25" s="20" t="s">
        <v>5</v>
      </c>
      <c r="I25" s="39" t="s">
        <v>4</v>
      </c>
    </row>
    <row r="26" spans="1:9" ht="30" customHeight="1" x14ac:dyDescent="0.35">
      <c r="A26" s="85" t="s">
        <v>7</v>
      </c>
      <c r="B26" s="67" t="s">
        <v>0</v>
      </c>
      <c r="C26" s="8" t="s">
        <v>10</v>
      </c>
      <c r="D26" s="25">
        <v>30</v>
      </c>
      <c r="E26" s="26">
        <f>D26*1.3</f>
        <v>39</v>
      </c>
      <c r="F26" s="44">
        <f>D26*(1-0.25)</f>
        <v>22.5</v>
      </c>
      <c r="G26" s="44">
        <f>E26*(1-0.25)</f>
        <v>29.25</v>
      </c>
      <c r="H26" s="44">
        <f>D26*(1-0.1)</f>
        <v>27</v>
      </c>
      <c r="I26" s="57">
        <f>E26*(1-0.1)</f>
        <v>35.1</v>
      </c>
    </row>
    <row r="27" spans="1:9" ht="30" customHeight="1" x14ac:dyDescent="0.35">
      <c r="A27" s="79"/>
      <c r="B27" s="68"/>
      <c r="C27" s="9" t="s">
        <v>11</v>
      </c>
      <c r="D27" s="29">
        <v>25</v>
      </c>
      <c r="E27" s="23">
        <f t="shared" ref="E27:E40" si="5">D27*1.3</f>
        <v>32.5</v>
      </c>
      <c r="F27" s="45">
        <f>D27*(1-0.25)</f>
        <v>18.75</v>
      </c>
      <c r="G27" s="45">
        <f t="shared" ref="G27:G40" si="6">E27*(1-0.25)</f>
        <v>24.375</v>
      </c>
      <c r="H27" s="45">
        <f t="shared" ref="H27:H28" si="7">D27*(1-0.1)</f>
        <v>22.5</v>
      </c>
      <c r="I27" s="55">
        <f t="shared" ref="I27:I28" si="8">E27*(1-0.1)</f>
        <v>29.25</v>
      </c>
    </row>
    <row r="28" spans="1:9" ht="30" customHeight="1" x14ac:dyDescent="0.35">
      <c r="A28" s="79"/>
      <c r="B28" s="68"/>
      <c r="C28" s="9" t="s">
        <v>12</v>
      </c>
      <c r="D28" s="29">
        <v>22</v>
      </c>
      <c r="E28" s="23">
        <f t="shared" si="5"/>
        <v>28.6</v>
      </c>
      <c r="F28" s="45">
        <f t="shared" ref="F28:F40" si="9">D28*(1-0.25)</f>
        <v>16.5</v>
      </c>
      <c r="G28" s="45">
        <f t="shared" si="6"/>
        <v>21.450000000000003</v>
      </c>
      <c r="H28" s="45">
        <f t="shared" si="7"/>
        <v>19.8</v>
      </c>
      <c r="I28" s="55">
        <f t="shared" si="8"/>
        <v>25.740000000000002</v>
      </c>
    </row>
    <row r="29" spans="1:9" ht="30" customHeight="1" x14ac:dyDescent="0.35">
      <c r="A29" s="79"/>
      <c r="B29" s="68"/>
      <c r="C29" s="9" t="s">
        <v>13</v>
      </c>
      <c r="D29" s="29">
        <v>17</v>
      </c>
      <c r="E29" s="23">
        <f t="shared" si="5"/>
        <v>22.1</v>
      </c>
      <c r="F29" s="45">
        <f t="shared" si="9"/>
        <v>12.75</v>
      </c>
      <c r="G29" s="45">
        <f t="shared" si="6"/>
        <v>16.575000000000003</v>
      </c>
      <c r="H29" s="45">
        <f t="shared" ref="H29:H30" si="10">D29*(1-0.1)</f>
        <v>15.3</v>
      </c>
      <c r="I29" s="55">
        <f t="shared" ref="I29:I30" si="11">E29*(1-0.1)</f>
        <v>19.89</v>
      </c>
    </row>
    <row r="30" spans="1:9" ht="30" customHeight="1" thickBot="1" x14ac:dyDescent="0.4">
      <c r="A30" s="80"/>
      <c r="B30" s="69"/>
      <c r="C30" s="10" t="s">
        <v>14</v>
      </c>
      <c r="D30" s="31">
        <v>13</v>
      </c>
      <c r="E30" s="32">
        <f t="shared" si="5"/>
        <v>16.900000000000002</v>
      </c>
      <c r="F30" s="46">
        <f t="shared" si="9"/>
        <v>9.75</v>
      </c>
      <c r="G30" s="46">
        <f t="shared" si="6"/>
        <v>12.675000000000001</v>
      </c>
      <c r="H30" s="46">
        <f t="shared" si="10"/>
        <v>11.700000000000001</v>
      </c>
      <c r="I30" s="56">
        <f t="shared" si="11"/>
        <v>15.210000000000003</v>
      </c>
    </row>
    <row r="31" spans="1:9" ht="30" customHeight="1" x14ac:dyDescent="0.35">
      <c r="A31" s="67" t="s">
        <v>8</v>
      </c>
      <c r="B31" s="70" t="s">
        <v>1</v>
      </c>
      <c r="C31" s="8" t="s">
        <v>10</v>
      </c>
      <c r="D31" s="41">
        <v>33</v>
      </c>
      <c r="E31" s="21">
        <f t="shared" si="5"/>
        <v>42.9</v>
      </c>
      <c r="F31" s="47">
        <f t="shared" si="9"/>
        <v>24.75</v>
      </c>
      <c r="G31" s="47">
        <f t="shared" si="6"/>
        <v>32.174999999999997</v>
      </c>
      <c r="H31" s="47">
        <f>D31*(1-0.1)</f>
        <v>29.7</v>
      </c>
      <c r="I31" s="58">
        <f>E31*(1-0.1)</f>
        <v>38.61</v>
      </c>
    </row>
    <row r="32" spans="1:9" ht="30" customHeight="1" x14ac:dyDescent="0.35">
      <c r="A32" s="68"/>
      <c r="B32" s="71"/>
      <c r="C32" s="9" t="s">
        <v>11</v>
      </c>
      <c r="D32" s="29">
        <v>30</v>
      </c>
      <c r="E32" s="23">
        <f t="shared" si="5"/>
        <v>39</v>
      </c>
      <c r="F32" s="45">
        <f t="shared" si="9"/>
        <v>22.5</v>
      </c>
      <c r="G32" s="45">
        <f t="shared" si="6"/>
        <v>29.25</v>
      </c>
      <c r="H32" s="45">
        <f t="shared" ref="H32:H35" si="12">D32*(1-0.1)</f>
        <v>27</v>
      </c>
      <c r="I32" s="55">
        <f t="shared" ref="I32:I35" si="13">E32*(1-0.1)</f>
        <v>35.1</v>
      </c>
    </row>
    <row r="33" spans="1:9" ht="30" customHeight="1" x14ac:dyDescent="0.35">
      <c r="A33" s="68"/>
      <c r="B33" s="71"/>
      <c r="C33" s="9" t="s">
        <v>12</v>
      </c>
      <c r="D33" s="29">
        <v>25</v>
      </c>
      <c r="E33" s="23">
        <f t="shared" si="5"/>
        <v>32.5</v>
      </c>
      <c r="F33" s="45">
        <f t="shared" si="9"/>
        <v>18.75</v>
      </c>
      <c r="G33" s="45">
        <f t="shared" si="6"/>
        <v>24.375</v>
      </c>
      <c r="H33" s="45">
        <f t="shared" si="12"/>
        <v>22.5</v>
      </c>
      <c r="I33" s="55">
        <f t="shared" si="13"/>
        <v>29.25</v>
      </c>
    </row>
    <row r="34" spans="1:9" ht="30" customHeight="1" x14ac:dyDescent="0.35">
      <c r="A34" s="68"/>
      <c r="B34" s="71"/>
      <c r="C34" s="9" t="s">
        <v>13</v>
      </c>
      <c r="D34" s="29">
        <v>22</v>
      </c>
      <c r="E34" s="23">
        <f t="shared" si="5"/>
        <v>28.6</v>
      </c>
      <c r="F34" s="45">
        <f t="shared" si="9"/>
        <v>16.5</v>
      </c>
      <c r="G34" s="45">
        <f t="shared" si="6"/>
        <v>21.450000000000003</v>
      </c>
      <c r="H34" s="45">
        <f t="shared" si="12"/>
        <v>19.8</v>
      </c>
      <c r="I34" s="55">
        <f t="shared" si="13"/>
        <v>25.740000000000002</v>
      </c>
    </row>
    <row r="35" spans="1:9" ht="30" customHeight="1" thickBot="1" x14ac:dyDescent="0.4">
      <c r="A35" s="69"/>
      <c r="B35" s="72"/>
      <c r="C35" s="10" t="s">
        <v>14</v>
      </c>
      <c r="D35" s="59">
        <v>20</v>
      </c>
      <c r="E35" s="60">
        <f t="shared" si="5"/>
        <v>26</v>
      </c>
      <c r="F35" s="61">
        <f t="shared" si="9"/>
        <v>15</v>
      </c>
      <c r="G35" s="61">
        <f t="shared" si="6"/>
        <v>19.5</v>
      </c>
      <c r="H35" s="61">
        <f t="shared" si="12"/>
        <v>18</v>
      </c>
      <c r="I35" s="62">
        <f t="shared" si="13"/>
        <v>23.400000000000002</v>
      </c>
    </row>
    <row r="36" spans="1:9" ht="30" customHeight="1" x14ac:dyDescent="0.35">
      <c r="A36" s="79" t="s">
        <v>9</v>
      </c>
      <c r="B36" s="68" t="s">
        <v>6</v>
      </c>
      <c r="C36" s="40" t="s">
        <v>10</v>
      </c>
      <c r="D36" s="25">
        <v>38</v>
      </c>
      <c r="E36" s="26">
        <f t="shared" si="5"/>
        <v>49.4</v>
      </c>
      <c r="F36" s="44">
        <f t="shared" si="9"/>
        <v>28.5</v>
      </c>
      <c r="G36" s="44">
        <f t="shared" si="6"/>
        <v>37.049999999999997</v>
      </c>
      <c r="H36" s="44">
        <f t="shared" ref="H36:H40" si="14">D36*(1-0.1)</f>
        <v>34.200000000000003</v>
      </c>
      <c r="I36" s="57">
        <f t="shared" ref="I36:I40" si="15">E36*(1-0.1)</f>
        <v>44.46</v>
      </c>
    </row>
    <row r="37" spans="1:9" ht="30" customHeight="1" x14ac:dyDescent="0.35">
      <c r="A37" s="79"/>
      <c r="B37" s="68"/>
      <c r="C37" s="9" t="s">
        <v>11</v>
      </c>
      <c r="D37" s="29">
        <v>33</v>
      </c>
      <c r="E37" s="23">
        <f t="shared" si="5"/>
        <v>42.9</v>
      </c>
      <c r="F37" s="45">
        <f t="shared" si="9"/>
        <v>24.75</v>
      </c>
      <c r="G37" s="45">
        <f t="shared" si="6"/>
        <v>32.174999999999997</v>
      </c>
      <c r="H37" s="45">
        <f t="shared" si="14"/>
        <v>29.7</v>
      </c>
      <c r="I37" s="55">
        <f t="shared" si="15"/>
        <v>38.61</v>
      </c>
    </row>
    <row r="38" spans="1:9" ht="30" customHeight="1" x14ac:dyDescent="0.35">
      <c r="A38" s="79"/>
      <c r="B38" s="68"/>
      <c r="C38" s="9" t="s">
        <v>12</v>
      </c>
      <c r="D38" s="29">
        <v>30</v>
      </c>
      <c r="E38" s="23">
        <f t="shared" si="5"/>
        <v>39</v>
      </c>
      <c r="F38" s="45">
        <f t="shared" si="9"/>
        <v>22.5</v>
      </c>
      <c r="G38" s="45">
        <f t="shared" si="6"/>
        <v>29.25</v>
      </c>
      <c r="H38" s="45">
        <f t="shared" si="14"/>
        <v>27</v>
      </c>
      <c r="I38" s="55">
        <f t="shared" si="15"/>
        <v>35.1</v>
      </c>
    </row>
    <row r="39" spans="1:9" ht="30" customHeight="1" x14ac:dyDescent="0.35">
      <c r="A39" s="79"/>
      <c r="B39" s="68"/>
      <c r="C39" s="9" t="s">
        <v>13</v>
      </c>
      <c r="D39" s="29">
        <v>25</v>
      </c>
      <c r="E39" s="23">
        <f t="shared" si="5"/>
        <v>32.5</v>
      </c>
      <c r="F39" s="45">
        <f t="shared" si="9"/>
        <v>18.75</v>
      </c>
      <c r="G39" s="45">
        <f t="shared" si="6"/>
        <v>24.375</v>
      </c>
      <c r="H39" s="45">
        <f t="shared" si="14"/>
        <v>22.5</v>
      </c>
      <c r="I39" s="55">
        <f t="shared" si="15"/>
        <v>29.25</v>
      </c>
    </row>
    <row r="40" spans="1:9" ht="30" customHeight="1" thickBot="1" x14ac:dyDescent="0.4">
      <c r="A40" s="80"/>
      <c r="B40" s="69"/>
      <c r="C40" s="10" t="s">
        <v>14</v>
      </c>
      <c r="D40" s="31">
        <v>22</v>
      </c>
      <c r="E40" s="32">
        <f t="shared" si="5"/>
        <v>28.6</v>
      </c>
      <c r="F40" s="46">
        <f t="shared" si="9"/>
        <v>16.5</v>
      </c>
      <c r="G40" s="46">
        <f t="shared" si="6"/>
        <v>21.450000000000003</v>
      </c>
      <c r="H40" s="46">
        <f t="shared" si="14"/>
        <v>19.8</v>
      </c>
      <c r="I40" s="56">
        <f t="shared" si="15"/>
        <v>25.740000000000002</v>
      </c>
    </row>
    <row r="42" spans="1:9" x14ac:dyDescent="0.35">
      <c r="A42" s="2" t="s">
        <v>15</v>
      </c>
      <c r="B42" s="2"/>
      <c r="C42" s="2"/>
      <c r="D42" s="2"/>
      <c r="E42" s="2"/>
      <c r="F42" s="2"/>
      <c r="G42" s="2"/>
      <c r="H42" s="2"/>
    </row>
    <row r="43" spans="1:9" x14ac:dyDescent="0.35">
      <c r="A43" s="2"/>
      <c r="B43" s="2"/>
      <c r="C43" s="2"/>
      <c r="D43" s="2"/>
      <c r="E43" s="2"/>
      <c r="F43" s="2"/>
      <c r="G43" s="2"/>
      <c r="H43" s="4"/>
    </row>
    <row r="44" spans="1:9" x14ac:dyDescent="0.35">
      <c r="A44" s="11" t="s">
        <v>16</v>
      </c>
      <c r="B44" s="11"/>
      <c r="C44" s="2"/>
      <c r="D44" s="2"/>
      <c r="E44" s="2"/>
      <c r="F44" s="2"/>
      <c r="G44" s="2"/>
      <c r="H44" s="3"/>
    </row>
    <row r="46" spans="1:9" x14ac:dyDescent="0.35">
      <c r="A46" s="11" t="s">
        <v>17</v>
      </c>
    </row>
    <row r="48" spans="1:9" ht="91.75" customHeight="1" x14ac:dyDescent="0.35">
      <c r="A48" s="64" t="s">
        <v>29</v>
      </c>
      <c r="B48" s="64"/>
      <c r="C48" s="64"/>
      <c r="D48" s="64"/>
      <c r="E48" s="64"/>
      <c r="F48" s="64"/>
      <c r="G48" s="64"/>
      <c r="H48" s="64"/>
      <c r="I48" s="64"/>
    </row>
  </sheetData>
  <mergeCells count="25">
    <mergeCell ref="A3:I3"/>
    <mergeCell ref="A23:I23"/>
    <mergeCell ref="A36:A40"/>
    <mergeCell ref="B36:B40"/>
    <mergeCell ref="D24:E24"/>
    <mergeCell ref="F24:G24"/>
    <mergeCell ref="H24:I24"/>
    <mergeCell ref="A26:A30"/>
    <mergeCell ref="B26:B30"/>
    <mergeCell ref="H5:I5"/>
    <mergeCell ref="C5:C6"/>
    <mergeCell ref="A17:A21"/>
    <mergeCell ref="A5:B6"/>
    <mergeCell ref="D5:E5"/>
    <mergeCell ref="F5:G5"/>
    <mergeCell ref="A7:A11"/>
    <mergeCell ref="A48:I48"/>
    <mergeCell ref="C24:C25"/>
    <mergeCell ref="A31:A35"/>
    <mergeCell ref="B31:B35"/>
    <mergeCell ref="B7:B11"/>
    <mergeCell ref="B17:B21"/>
    <mergeCell ref="B12:B16"/>
    <mergeCell ref="A12:A16"/>
    <mergeCell ref="A24:B25"/>
  </mergeCells>
  <pageMargins left="0.70866141732283472" right="0.70866141732283472" top="0.74803149606299213" bottom="0.74803149606299213" header="0.31496062992125984" footer="0.31496062992125984"/>
  <pageSetup paperSize="9" scale="3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47"/>
  <sheetViews>
    <sheetView topLeftCell="A29" zoomScale="63" zoomScaleNormal="63" workbookViewId="0">
      <selection activeCell="U27" sqref="U27"/>
    </sheetView>
  </sheetViews>
  <sheetFormatPr defaultRowHeight="14.5" x14ac:dyDescent="0.35"/>
  <cols>
    <col min="1" max="1" width="29.08984375" customWidth="1"/>
    <col min="2" max="2" width="19.90625" customWidth="1"/>
    <col min="3" max="3" width="13.08984375" customWidth="1"/>
    <col min="4" max="4" width="19.6328125" hidden="1" customWidth="1"/>
    <col min="5" max="5" width="20.90625" hidden="1" customWidth="1"/>
    <col min="6" max="6" width="19.90625" hidden="1" customWidth="1"/>
    <col min="7" max="7" width="23.6328125" hidden="1" customWidth="1"/>
    <col min="8" max="8" width="19.90625" hidden="1" customWidth="1"/>
    <col min="9" max="9" width="23.6328125" hidden="1" customWidth="1"/>
    <col min="10" max="10" width="9.08984375" hidden="1" customWidth="1"/>
    <col min="11" max="12" width="0" hidden="1" customWidth="1"/>
    <col min="13" max="13" width="18.6328125" customWidth="1"/>
    <col min="14" max="14" width="14.90625" customWidth="1"/>
    <col min="15" max="15" width="16.1796875" customWidth="1"/>
    <col min="16" max="16" width="14" customWidth="1"/>
    <col min="17" max="17" width="14.90625" customWidth="1"/>
    <col min="18" max="18" width="13.81640625" customWidth="1"/>
  </cols>
  <sheetData>
    <row r="1" spans="1:21" x14ac:dyDescent="0.35">
      <c r="I1" s="7"/>
    </row>
    <row r="3" spans="1:21" ht="28.25" customHeight="1" thickBot="1" x14ac:dyDescent="0.4">
      <c r="A3" s="89" t="s">
        <v>24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</row>
    <row r="4" spans="1:21" ht="26.25" customHeight="1" x14ac:dyDescent="0.35">
      <c r="A4" s="73" t="s">
        <v>3</v>
      </c>
      <c r="B4" s="74"/>
      <c r="C4" s="86" t="s">
        <v>18</v>
      </c>
      <c r="D4" s="93" t="s">
        <v>2</v>
      </c>
      <c r="E4" s="94"/>
      <c r="F4" s="95" t="s">
        <v>22</v>
      </c>
      <c r="G4" s="94"/>
      <c r="H4" s="95" t="s">
        <v>21</v>
      </c>
      <c r="I4" s="96"/>
      <c r="M4" s="97" t="s">
        <v>2</v>
      </c>
      <c r="N4" s="94"/>
      <c r="O4" s="95" t="s">
        <v>22</v>
      </c>
      <c r="P4" s="94"/>
      <c r="Q4" s="95" t="s">
        <v>21</v>
      </c>
      <c r="R4" s="96"/>
    </row>
    <row r="5" spans="1:21" ht="60.75" customHeight="1" thickBot="1" x14ac:dyDescent="0.4">
      <c r="A5" s="75"/>
      <c r="B5" s="76"/>
      <c r="C5" s="87"/>
      <c r="D5" s="15" t="s">
        <v>20</v>
      </c>
      <c r="E5" s="13" t="s">
        <v>4</v>
      </c>
      <c r="F5" s="20" t="s">
        <v>5</v>
      </c>
      <c r="G5" s="20" t="s">
        <v>4</v>
      </c>
      <c r="H5" s="13" t="s">
        <v>5</v>
      </c>
      <c r="I5" s="14" t="s">
        <v>4</v>
      </c>
      <c r="M5" s="15" t="s">
        <v>20</v>
      </c>
      <c r="N5" s="13" t="s">
        <v>4</v>
      </c>
      <c r="O5" s="20" t="s">
        <v>5</v>
      </c>
      <c r="P5" s="20" t="s">
        <v>4</v>
      </c>
      <c r="Q5" s="13" t="s">
        <v>5</v>
      </c>
      <c r="R5" s="14" t="s">
        <v>4</v>
      </c>
    </row>
    <row r="6" spans="1:21" ht="26.25" customHeight="1" x14ac:dyDescent="0.35">
      <c r="A6" s="67" t="s">
        <v>7</v>
      </c>
      <c r="B6" s="70" t="s">
        <v>0</v>
      </c>
      <c r="C6" s="19" t="s">
        <v>10</v>
      </c>
      <c r="D6" s="25">
        <v>35</v>
      </c>
      <c r="E6" s="26">
        <v>45.5</v>
      </c>
      <c r="F6" s="44">
        <f>D6*(1-0.25)</f>
        <v>26.25</v>
      </c>
      <c r="G6" s="44">
        <f>E6*(1-0.25)</f>
        <v>34.125</v>
      </c>
      <c r="H6" s="27">
        <v>31.5</v>
      </c>
      <c r="I6" s="28">
        <v>40.950000000000003</v>
      </c>
      <c r="K6" s="12">
        <f t="shared" ref="K6:K20" si="0">F6/D6</f>
        <v>0.75</v>
      </c>
      <c r="L6" s="12">
        <f t="shared" ref="L6:L20" si="1">G6/E6</f>
        <v>0.75</v>
      </c>
      <c r="M6" s="25">
        <f t="shared" ref="M6:M20" si="2">D6-(D6*25%)</f>
        <v>26.25</v>
      </c>
      <c r="N6" s="26">
        <f>M6+(M6*30%)</f>
        <v>34.125</v>
      </c>
      <c r="O6" s="44">
        <f t="shared" ref="O6:O20" si="3">D6-(D6*50%)</f>
        <v>17.5</v>
      </c>
      <c r="P6" s="44">
        <f>O6+(O6*30%)</f>
        <v>22.75</v>
      </c>
      <c r="Q6" s="54">
        <f>D6-(D6*25%)</f>
        <v>26.25</v>
      </c>
      <c r="R6" s="28">
        <f>Q6+(Q6*30%)</f>
        <v>34.125</v>
      </c>
    </row>
    <row r="7" spans="1:21" ht="26.25" customHeight="1" x14ac:dyDescent="0.35">
      <c r="A7" s="68"/>
      <c r="B7" s="71"/>
      <c r="C7" s="17" t="s">
        <v>11</v>
      </c>
      <c r="D7" s="29">
        <v>30</v>
      </c>
      <c r="E7" s="23">
        <v>39</v>
      </c>
      <c r="F7" s="45">
        <f>D7*(1-0.25)</f>
        <v>22.5</v>
      </c>
      <c r="G7" s="45">
        <f t="shared" ref="G7:G20" si="4">E7*(1-0.25)</f>
        <v>29.25</v>
      </c>
      <c r="H7" s="24">
        <v>27</v>
      </c>
      <c r="I7" s="30">
        <v>35.1</v>
      </c>
      <c r="J7" s="48"/>
      <c r="K7" s="12">
        <f t="shared" si="0"/>
        <v>0.75</v>
      </c>
      <c r="L7" s="12">
        <f t="shared" si="1"/>
        <v>0.75</v>
      </c>
      <c r="M7" s="29">
        <f t="shared" si="2"/>
        <v>22.5</v>
      </c>
      <c r="N7" s="23">
        <f t="shared" ref="N7:N20" si="5">M7+(M7*30%)</f>
        <v>29.25</v>
      </c>
      <c r="O7" s="45">
        <f t="shared" si="3"/>
        <v>15</v>
      </c>
      <c r="P7" s="45">
        <f t="shared" ref="P7:P20" si="6">O7+(O7*30%)</f>
        <v>19.5</v>
      </c>
      <c r="Q7" s="24">
        <f t="shared" ref="Q7:Q20" si="7">D7-(D7*25%)</f>
        <v>22.5</v>
      </c>
      <c r="R7" s="30">
        <f t="shared" ref="R7:R20" si="8">Q7+(Q7*30%)</f>
        <v>29.25</v>
      </c>
      <c r="U7" s="12"/>
    </row>
    <row r="8" spans="1:21" ht="26.25" customHeight="1" x14ac:dyDescent="0.35">
      <c r="A8" s="68"/>
      <c r="B8" s="71"/>
      <c r="C8" s="17" t="s">
        <v>12</v>
      </c>
      <c r="D8" s="29">
        <v>25</v>
      </c>
      <c r="E8" s="23">
        <v>32.5</v>
      </c>
      <c r="F8" s="45">
        <f t="shared" ref="F8:F20" si="9">D8*(1-0.25)</f>
        <v>18.75</v>
      </c>
      <c r="G8" s="45">
        <f t="shared" si="4"/>
        <v>24.375</v>
      </c>
      <c r="H8" s="24">
        <v>22.5</v>
      </c>
      <c r="I8" s="30">
        <v>29.25</v>
      </c>
      <c r="K8" s="12">
        <f t="shared" si="0"/>
        <v>0.75</v>
      </c>
      <c r="L8" s="12">
        <f t="shared" si="1"/>
        <v>0.75</v>
      </c>
      <c r="M8" s="29">
        <f t="shared" si="2"/>
        <v>18.75</v>
      </c>
      <c r="N8" s="23">
        <f t="shared" si="5"/>
        <v>24.375</v>
      </c>
      <c r="O8" s="45">
        <f t="shared" si="3"/>
        <v>12.5</v>
      </c>
      <c r="P8" s="45">
        <f t="shared" si="6"/>
        <v>16.25</v>
      </c>
      <c r="Q8" s="24">
        <f t="shared" si="7"/>
        <v>18.75</v>
      </c>
      <c r="R8" s="30">
        <f t="shared" si="8"/>
        <v>24.375</v>
      </c>
    </row>
    <row r="9" spans="1:21" ht="54" customHeight="1" x14ac:dyDescent="0.35">
      <c r="A9" s="68"/>
      <c r="B9" s="71"/>
      <c r="C9" s="17" t="s">
        <v>13</v>
      </c>
      <c r="D9" s="29">
        <v>20</v>
      </c>
      <c r="E9" s="23">
        <v>26</v>
      </c>
      <c r="F9" s="45">
        <f t="shared" si="9"/>
        <v>15</v>
      </c>
      <c r="G9" s="45">
        <f t="shared" si="4"/>
        <v>19.5</v>
      </c>
      <c r="H9" s="24">
        <v>18</v>
      </c>
      <c r="I9" s="30">
        <v>23.400000000000002</v>
      </c>
      <c r="K9" s="12">
        <f t="shared" si="0"/>
        <v>0.75</v>
      </c>
      <c r="L9" s="12">
        <f t="shared" si="1"/>
        <v>0.75</v>
      </c>
      <c r="M9" s="29">
        <f t="shared" si="2"/>
        <v>15</v>
      </c>
      <c r="N9" s="23">
        <f t="shared" si="5"/>
        <v>19.5</v>
      </c>
      <c r="O9" s="45">
        <f t="shared" si="3"/>
        <v>10</v>
      </c>
      <c r="P9" s="45">
        <f t="shared" si="6"/>
        <v>13</v>
      </c>
      <c r="Q9" s="24">
        <f t="shared" si="7"/>
        <v>15</v>
      </c>
      <c r="R9" s="30">
        <f t="shared" si="8"/>
        <v>19.5</v>
      </c>
    </row>
    <row r="10" spans="1:21" ht="54.75" customHeight="1" thickBot="1" x14ac:dyDescent="0.4">
      <c r="A10" s="69"/>
      <c r="B10" s="72"/>
      <c r="C10" s="18" t="s">
        <v>14</v>
      </c>
      <c r="D10" s="31">
        <v>15</v>
      </c>
      <c r="E10" s="32">
        <v>19.5</v>
      </c>
      <c r="F10" s="46">
        <f t="shared" si="9"/>
        <v>11.25</v>
      </c>
      <c r="G10" s="46">
        <f t="shared" si="4"/>
        <v>14.625</v>
      </c>
      <c r="H10" s="33">
        <v>13.5</v>
      </c>
      <c r="I10" s="34">
        <v>17.55</v>
      </c>
      <c r="K10" s="12">
        <f t="shared" si="0"/>
        <v>0.75</v>
      </c>
      <c r="L10" s="12">
        <f t="shared" si="1"/>
        <v>0.75</v>
      </c>
      <c r="M10" s="31">
        <f t="shared" si="2"/>
        <v>11.25</v>
      </c>
      <c r="N10" s="32">
        <f t="shared" si="5"/>
        <v>14.625</v>
      </c>
      <c r="O10" s="46">
        <f t="shared" si="3"/>
        <v>7.5</v>
      </c>
      <c r="P10" s="46">
        <f t="shared" si="6"/>
        <v>9.75</v>
      </c>
      <c r="Q10" s="22">
        <f t="shared" si="7"/>
        <v>11.25</v>
      </c>
      <c r="R10" s="34">
        <f t="shared" si="8"/>
        <v>14.625</v>
      </c>
    </row>
    <row r="11" spans="1:21" ht="45" customHeight="1" x14ac:dyDescent="0.35">
      <c r="A11" s="67" t="s">
        <v>8</v>
      </c>
      <c r="B11" s="70" t="s">
        <v>1</v>
      </c>
      <c r="C11" s="19" t="s">
        <v>10</v>
      </c>
      <c r="D11" s="25">
        <v>40</v>
      </c>
      <c r="E11" s="26">
        <v>52</v>
      </c>
      <c r="F11" s="44">
        <f t="shared" si="9"/>
        <v>30</v>
      </c>
      <c r="G11" s="44">
        <f t="shared" si="4"/>
        <v>39</v>
      </c>
      <c r="H11" s="27">
        <v>36</v>
      </c>
      <c r="I11" s="28">
        <v>46.800000000000004</v>
      </c>
      <c r="K11" s="12">
        <f t="shared" si="0"/>
        <v>0.75</v>
      </c>
      <c r="L11" s="12">
        <f t="shared" si="1"/>
        <v>0.75</v>
      </c>
      <c r="M11" s="25">
        <f t="shared" si="2"/>
        <v>30</v>
      </c>
      <c r="N11" s="26">
        <f t="shared" si="5"/>
        <v>39</v>
      </c>
      <c r="O11" s="44">
        <f t="shared" si="3"/>
        <v>20</v>
      </c>
      <c r="P11" s="44">
        <f t="shared" si="6"/>
        <v>26</v>
      </c>
      <c r="Q11" s="54">
        <f t="shared" si="7"/>
        <v>30</v>
      </c>
      <c r="R11" s="28">
        <f t="shared" si="8"/>
        <v>39</v>
      </c>
    </row>
    <row r="12" spans="1:21" ht="50.25" customHeight="1" x14ac:dyDescent="0.35">
      <c r="A12" s="68"/>
      <c r="B12" s="71"/>
      <c r="C12" s="17" t="s">
        <v>11</v>
      </c>
      <c r="D12" s="29">
        <v>35</v>
      </c>
      <c r="E12" s="23">
        <v>45.5</v>
      </c>
      <c r="F12" s="45">
        <f t="shared" si="9"/>
        <v>26.25</v>
      </c>
      <c r="G12" s="45">
        <f t="shared" si="4"/>
        <v>34.125</v>
      </c>
      <c r="H12" s="24">
        <v>31.5</v>
      </c>
      <c r="I12" s="30">
        <v>40.950000000000003</v>
      </c>
      <c r="K12" s="12">
        <f t="shared" si="0"/>
        <v>0.75</v>
      </c>
      <c r="L12" s="12">
        <f t="shared" si="1"/>
        <v>0.75</v>
      </c>
      <c r="M12" s="29">
        <f t="shared" si="2"/>
        <v>26.25</v>
      </c>
      <c r="N12" s="23">
        <f t="shared" si="5"/>
        <v>34.125</v>
      </c>
      <c r="O12" s="45">
        <f t="shared" si="3"/>
        <v>17.5</v>
      </c>
      <c r="P12" s="45">
        <f t="shared" si="6"/>
        <v>22.75</v>
      </c>
      <c r="Q12" s="24">
        <f t="shared" si="7"/>
        <v>26.25</v>
      </c>
      <c r="R12" s="30">
        <f t="shared" si="8"/>
        <v>34.125</v>
      </c>
    </row>
    <row r="13" spans="1:21" ht="26.25" customHeight="1" x14ac:dyDescent="0.35">
      <c r="A13" s="68"/>
      <c r="B13" s="71"/>
      <c r="C13" s="17" t="s">
        <v>12</v>
      </c>
      <c r="D13" s="29">
        <v>30</v>
      </c>
      <c r="E13" s="23">
        <v>39</v>
      </c>
      <c r="F13" s="45">
        <f t="shared" si="9"/>
        <v>22.5</v>
      </c>
      <c r="G13" s="45">
        <f t="shared" si="4"/>
        <v>29.25</v>
      </c>
      <c r="H13" s="24">
        <v>27</v>
      </c>
      <c r="I13" s="30">
        <v>35.1</v>
      </c>
      <c r="K13" s="12">
        <f t="shared" si="0"/>
        <v>0.75</v>
      </c>
      <c r="L13" s="12">
        <f t="shared" si="1"/>
        <v>0.75</v>
      </c>
      <c r="M13" s="29">
        <f t="shared" si="2"/>
        <v>22.5</v>
      </c>
      <c r="N13" s="23">
        <f t="shared" si="5"/>
        <v>29.25</v>
      </c>
      <c r="O13" s="45">
        <f t="shared" si="3"/>
        <v>15</v>
      </c>
      <c r="P13" s="45">
        <f t="shared" si="6"/>
        <v>19.5</v>
      </c>
      <c r="Q13" s="24">
        <f t="shared" si="7"/>
        <v>22.5</v>
      </c>
      <c r="R13" s="30">
        <f t="shared" si="8"/>
        <v>29.25</v>
      </c>
    </row>
    <row r="14" spans="1:21" ht="45.75" customHeight="1" x14ac:dyDescent="0.35">
      <c r="A14" s="68"/>
      <c r="B14" s="71"/>
      <c r="C14" s="17" t="s">
        <v>13</v>
      </c>
      <c r="D14" s="29">
        <v>25</v>
      </c>
      <c r="E14" s="23">
        <v>32.5</v>
      </c>
      <c r="F14" s="45">
        <f t="shared" si="9"/>
        <v>18.75</v>
      </c>
      <c r="G14" s="45">
        <f t="shared" si="4"/>
        <v>24.375</v>
      </c>
      <c r="H14" s="24">
        <v>22.5</v>
      </c>
      <c r="I14" s="30">
        <v>29.25</v>
      </c>
      <c r="K14" s="12">
        <f t="shared" si="0"/>
        <v>0.75</v>
      </c>
      <c r="L14" s="12">
        <f t="shared" si="1"/>
        <v>0.75</v>
      </c>
      <c r="M14" s="29">
        <f t="shared" si="2"/>
        <v>18.75</v>
      </c>
      <c r="N14" s="23">
        <f t="shared" si="5"/>
        <v>24.375</v>
      </c>
      <c r="O14" s="45">
        <f t="shared" si="3"/>
        <v>12.5</v>
      </c>
      <c r="P14" s="45">
        <f t="shared" si="6"/>
        <v>16.25</v>
      </c>
      <c r="Q14" s="24">
        <f t="shared" si="7"/>
        <v>18.75</v>
      </c>
      <c r="R14" s="30">
        <f t="shared" si="8"/>
        <v>24.375</v>
      </c>
    </row>
    <row r="15" spans="1:21" ht="48" customHeight="1" thickBot="1" x14ac:dyDescent="0.4">
      <c r="A15" s="69"/>
      <c r="B15" s="72"/>
      <c r="C15" s="18" t="s">
        <v>14</v>
      </c>
      <c r="D15" s="31">
        <v>20</v>
      </c>
      <c r="E15" s="32">
        <v>26</v>
      </c>
      <c r="F15" s="46">
        <f t="shared" si="9"/>
        <v>15</v>
      </c>
      <c r="G15" s="46">
        <f t="shared" si="4"/>
        <v>19.5</v>
      </c>
      <c r="H15" s="33">
        <v>18</v>
      </c>
      <c r="I15" s="34">
        <v>23.400000000000002</v>
      </c>
      <c r="K15" s="12">
        <f t="shared" si="0"/>
        <v>0.75</v>
      </c>
      <c r="L15" s="12">
        <f t="shared" si="1"/>
        <v>0.75</v>
      </c>
      <c r="M15" s="31">
        <f t="shared" si="2"/>
        <v>15</v>
      </c>
      <c r="N15" s="32">
        <f t="shared" si="5"/>
        <v>19.5</v>
      </c>
      <c r="O15" s="46">
        <f t="shared" si="3"/>
        <v>10</v>
      </c>
      <c r="P15" s="46">
        <f t="shared" si="6"/>
        <v>13</v>
      </c>
      <c r="Q15" s="22">
        <f t="shared" si="7"/>
        <v>15</v>
      </c>
      <c r="R15" s="34">
        <f t="shared" si="8"/>
        <v>19.5</v>
      </c>
    </row>
    <row r="16" spans="1:21" ht="38.25" customHeight="1" x14ac:dyDescent="0.35">
      <c r="A16" s="68" t="s">
        <v>9</v>
      </c>
      <c r="B16" s="71" t="s">
        <v>6</v>
      </c>
      <c r="C16" s="16" t="s">
        <v>10</v>
      </c>
      <c r="D16" s="41">
        <v>45</v>
      </c>
      <c r="E16" s="21">
        <v>58.5</v>
      </c>
      <c r="F16" s="47">
        <f t="shared" si="9"/>
        <v>33.75</v>
      </c>
      <c r="G16" s="47">
        <f t="shared" si="4"/>
        <v>43.875</v>
      </c>
      <c r="H16" s="22">
        <v>40.5</v>
      </c>
      <c r="I16" s="43">
        <v>52.65</v>
      </c>
      <c r="K16" s="12">
        <f t="shared" si="0"/>
        <v>0.75</v>
      </c>
      <c r="L16" s="12">
        <f t="shared" si="1"/>
        <v>0.75</v>
      </c>
      <c r="M16" s="25">
        <f t="shared" si="2"/>
        <v>33.75</v>
      </c>
      <c r="N16" s="26">
        <f t="shared" si="5"/>
        <v>43.875</v>
      </c>
      <c r="O16" s="44">
        <f t="shared" si="3"/>
        <v>22.5</v>
      </c>
      <c r="P16" s="44">
        <f t="shared" si="6"/>
        <v>29.25</v>
      </c>
      <c r="Q16" s="54">
        <f t="shared" si="7"/>
        <v>33.75</v>
      </c>
      <c r="R16" s="28">
        <f t="shared" si="8"/>
        <v>43.875</v>
      </c>
    </row>
    <row r="17" spans="1:18" ht="45.75" customHeight="1" x14ac:dyDescent="0.35">
      <c r="A17" s="68"/>
      <c r="B17" s="71"/>
      <c r="C17" s="17" t="s">
        <v>11</v>
      </c>
      <c r="D17" s="29">
        <v>40</v>
      </c>
      <c r="E17" s="23">
        <v>52</v>
      </c>
      <c r="F17" s="45">
        <f t="shared" si="9"/>
        <v>30</v>
      </c>
      <c r="G17" s="45">
        <f t="shared" si="4"/>
        <v>39</v>
      </c>
      <c r="H17" s="24">
        <v>36</v>
      </c>
      <c r="I17" s="30">
        <v>46.800000000000004</v>
      </c>
      <c r="K17" s="12">
        <f t="shared" si="0"/>
        <v>0.75</v>
      </c>
      <c r="L17" s="12">
        <f t="shared" si="1"/>
        <v>0.75</v>
      </c>
      <c r="M17" s="29">
        <f t="shared" si="2"/>
        <v>30</v>
      </c>
      <c r="N17" s="23">
        <f t="shared" si="5"/>
        <v>39</v>
      </c>
      <c r="O17" s="45">
        <f t="shared" si="3"/>
        <v>20</v>
      </c>
      <c r="P17" s="45">
        <f t="shared" si="6"/>
        <v>26</v>
      </c>
      <c r="Q17" s="24">
        <f t="shared" si="7"/>
        <v>30</v>
      </c>
      <c r="R17" s="30">
        <f t="shared" si="8"/>
        <v>39</v>
      </c>
    </row>
    <row r="18" spans="1:18" ht="26" x14ac:dyDescent="0.35">
      <c r="A18" s="68"/>
      <c r="B18" s="71"/>
      <c r="C18" s="17" t="s">
        <v>12</v>
      </c>
      <c r="D18" s="29">
        <v>35</v>
      </c>
      <c r="E18" s="23">
        <v>45.5</v>
      </c>
      <c r="F18" s="45">
        <f t="shared" si="9"/>
        <v>26.25</v>
      </c>
      <c r="G18" s="45">
        <f t="shared" si="4"/>
        <v>34.125</v>
      </c>
      <c r="H18" s="24">
        <v>31.5</v>
      </c>
      <c r="I18" s="30">
        <v>40.950000000000003</v>
      </c>
      <c r="K18" s="12">
        <f t="shared" si="0"/>
        <v>0.75</v>
      </c>
      <c r="L18" s="12">
        <f t="shared" si="1"/>
        <v>0.75</v>
      </c>
      <c r="M18" s="29">
        <f t="shared" si="2"/>
        <v>26.25</v>
      </c>
      <c r="N18" s="23">
        <f t="shared" si="5"/>
        <v>34.125</v>
      </c>
      <c r="O18" s="45">
        <f t="shared" si="3"/>
        <v>17.5</v>
      </c>
      <c r="P18" s="45">
        <f t="shared" si="6"/>
        <v>22.75</v>
      </c>
      <c r="Q18" s="24">
        <f t="shared" si="7"/>
        <v>26.25</v>
      </c>
      <c r="R18" s="30">
        <f t="shared" si="8"/>
        <v>34.125</v>
      </c>
    </row>
    <row r="19" spans="1:18" ht="39" x14ac:dyDescent="0.35">
      <c r="A19" s="68"/>
      <c r="B19" s="71"/>
      <c r="C19" s="17" t="s">
        <v>13</v>
      </c>
      <c r="D19" s="29">
        <v>30</v>
      </c>
      <c r="E19" s="23">
        <v>39</v>
      </c>
      <c r="F19" s="45">
        <f t="shared" si="9"/>
        <v>22.5</v>
      </c>
      <c r="G19" s="45">
        <f t="shared" si="4"/>
        <v>29.25</v>
      </c>
      <c r="H19" s="24">
        <v>27</v>
      </c>
      <c r="I19" s="30">
        <v>35.1</v>
      </c>
      <c r="K19" s="12">
        <f t="shared" si="0"/>
        <v>0.75</v>
      </c>
      <c r="L19" s="12">
        <f t="shared" si="1"/>
        <v>0.75</v>
      </c>
      <c r="M19" s="29">
        <f t="shared" si="2"/>
        <v>22.5</v>
      </c>
      <c r="N19" s="23">
        <f t="shared" si="5"/>
        <v>29.25</v>
      </c>
      <c r="O19" s="45">
        <f t="shared" si="3"/>
        <v>15</v>
      </c>
      <c r="P19" s="45">
        <f t="shared" si="6"/>
        <v>19.5</v>
      </c>
      <c r="Q19" s="24">
        <f t="shared" si="7"/>
        <v>22.5</v>
      </c>
      <c r="R19" s="30">
        <f t="shared" si="8"/>
        <v>29.25</v>
      </c>
    </row>
    <row r="20" spans="1:18" ht="57" customHeight="1" thickBot="1" x14ac:dyDescent="0.4">
      <c r="A20" s="69"/>
      <c r="B20" s="72"/>
      <c r="C20" s="18" t="s">
        <v>14</v>
      </c>
      <c r="D20" s="31">
        <v>25</v>
      </c>
      <c r="E20" s="32">
        <v>32.5</v>
      </c>
      <c r="F20" s="46">
        <f t="shared" si="9"/>
        <v>18.75</v>
      </c>
      <c r="G20" s="46">
        <f t="shared" si="4"/>
        <v>24.375</v>
      </c>
      <c r="H20" s="33">
        <v>22.5</v>
      </c>
      <c r="I20" s="34">
        <v>29.25</v>
      </c>
      <c r="K20" s="12">
        <f t="shared" si="0"/>
        <v>0.75</v>
      </c>
      <c r="L20" s="12">
        <f t="shared" si="1"/>
        <v>0.75</v>
      </c>
      <c r="M20" s="31">
        <f t="shared" si="2"/>
        <v>18.75</v>
      </c>
      <c r="N20" s="32">
        <f t="shared" si="5"/>
        <v>24.375</v>
      </c>
      <c r="O20" s="46">
        <f t="shared" si="3"/>
        <v>12.5</v>
      </c>
      <c r="P20" s="46">
        <f t="shared" si="6"/>
        <v>16.25</v>
      </c>
      <c r="Q20" s="33">
        <f t="shared" si="7"/>
        <v>18.75</v>
      </c>
      <c r="R20" s="34">
        <f t="shared" si="8"/>
        <v>24.375</v>
      </c>
    </row>
    <row r="21" spans="1:18" x14ac:dyDescent="0.35">
      <c r="A21" s="5"/>
      <c r="B21" s="5"/>
      <c r="C21" s="5"/>
      <c r="D21" s="5"/>
      <c r="E21" s="5"/>
      <c r="F21" s="6"/>
      <c r="G21" s="6"/>
      <c r="H21" s="6"/>
      <c r="I21" s="6"/>
      <c r="K21" s="12"/>
      <c r="L21" s="12"/>
      <c r="R21" s="1"/>
    </row>
    <row r="22" spans="1:18" ht="33" customHeight="1" thickBot="1" x14ac:dyDescent="0.4">
      <c r="A22" s="92" t="s">
        <v>25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</row>
    <row r="23" spans="1:18" ht="26.25" customHeight="1" x14ac:dyDescent="0.35">
      <c r="A23" s="73" t="s">
        <v>3</v>
      </c>
      <c r="B23" s="74"/>
      <c r="C23" s="86" t="s">
        <v>18</v>
      </c>
      <c r="D23" s="93" t="s">
        <v>2</v>
      </c>
      <c r="E23" s="94"/>
      <c r="F23" s="95" t="s">
        <v>22</v>
      </c>
      <c r="G23" s="94"/>
      <c r="H23" s="95" t="s">
        <v>21</v>
      </c>
      <c r="I23" s="96"/>
      <c r="K23" s="12"/>
      <c r="L23" s="12"/>
      <c r="M23" s="93" t="s">
        <v>2</v>
      </c>
      <c r="N23" s="94"/>
      <c r="O23" s="95" t="s">
        <v>22</v>
      </c>
      <c r="P23" s="94"/>
      <c r="Q23" s="95" t="s">
        <v>21</v>
      </c>
      <c r="R23" s="96"/>
    </row>
    <row r="24" spans="1:18" ht="60.75" customHeight="1" thickBot="1" x14ac:dyDescent="0.4">
      <c r="A24" s="75"/>
      <c r="B24" s="76"/>
      <c r="C24" s="87"/>
      <c r="D24" s="38" t="s">
        <v>20</v>
      </c>
      <c r="E24" s="20" t="s">
        <v>4</v>
      </c>
      <c r="F24" s="20" t="s">
        <v>5</v>
      </c>
      <c r="G24" s="20" t="s">
        <v>4</v>
      </c>
      <c r="H24" s="20" t="s">
        <v>5</v>
      </c>
      <c r="I24" s="39" t="s">
        <v>4</v>
      </c>
      <c r="K24" s="12"/>
      <c r="L24" s="12"/>
      <c r="M24" s="38" t="s">
        <v>20</v>
      </c>
      <c r="N24" s="20" t="s">
        <v>4</v>
      </c>
      <c r="O24" s="20" t="s">
        <v>5</v>
      </c>
      <c r="P24" s="20" t="s">
        <v>4</v>
      </c>
      <c r="Q24" s="20" t="s">
        <v>5</v>
      </c>
      <c r="R24" s="39" t="s">
        <v>4</v>
      </c>
    </row>
    <row r="25" spans="1:18" ht="26.25" customHeight="1" x14ac:dyDescent="0.35">
      <c r="A25" s="85" t="s">
        <v>7</v>
      </c>
      <c r="B25" s="67" t="s">
        <v>0</v>
      </c>
      <c r="C25" s="8" t="s">
        <v>10</v>
      </c>
      <c r="D25" s="25">
        <v>25</v>
      </c>
      <c r="E25" s="26">
        <v>32.5</v>
      </c>
      <c r="F25" s="44">
        <f>D25*(1-0.25)</f>
        <v>18.75</v>
      </c>
      <c r="G25" s="44">
        <f>E25*(1-0.25)</f>
        <v>24.375</v>
      </c>
      <c r="H25" s="27">
        <v>22.5</v>
      </c>
      <c r="I25" s="35">
        <v>29.25</v>
      </c>
      <c r="K25" s="12">
        <f t="shared" ref="K25:K39" si="10">F25/D25</f>
        <v>0.75</v>
      </c>
      <c r="L25" s="12">
        <f t="shared" ref="L25:L39" si="11">G25/E25</f>
        <v>0.75</v>
      </c>
      <c r="M25" s="25">
        <f t="shared" ref="M25:M39" si="12">D25-(D25*25%)</f>
        <v>18.75</v>
      </c>
      <c r="N25" s="26">
        <f>M25+(M25*30%)</f>
        <v>24.375</v>
      </c>
      <c r="O25" s="44">
        <f t="shared" ref="O25:O39" si="13">D25-(D25*50%)</f>
        <v>12.5</v>
      </c>
      <c r="P25" s="44">
        <f>O25+(O25*30%)</f>
        <v>16.25</v>
      </c>
      <c r="Q25" s="54">
        <f>D25-(D25*25%)</f>
        <v>18.75</v>
      </c>
      <c r="R25" s="35">
        <f>Q25+(Q25*30%)</f>
        <v>24.375</v>
      </c>
    </row>
    <row r="26" spans="1:18" ht="26.25" customHeight="1" x14ac:dyDescent="0.35">
      <c r="A26" s="79"/>
      <c r="B26" s="68"/>
      <c r="C26" s="9" t="s">
        <v>11</v>
      </c>
      <c r="D26" s="29">
        <v>21</v>
      </c>
      <c r="E26" s="23">
        <v>27.3</v>
      </c>
      <c r="F26" s="45">
        <f>D26*(1-0.25)</f>
        <v>15.75</v>
      </c>
      <c r="G26" s="45">
        <f t="shared" ref="G26:G39" si="14">E26*(1-0.25)</f>
        <v>20.475000000000001</v>
      </c>
      <c r="H26" s="24">
        <v>18.900000000000002</v>
      </c>
      <c r="I26" s="36">
        <v>24.570000000000004</v>
      </c>
      <c r="K26" s="12">
        <f t="shared" si="10"/>
        <v>0.75</v>
      </c>
      <c r="L26" s="12">
        <f t="shared" si="11"/>
        <v>0.75</v>
      </c>
      <c r="M26" s="29">
        <f t="shared" si="12"/>
        <v>15.75</v>
      </c>
      <c r="N26" s="23">
        <f t="shared" ref="N26:N39" si="15">M26+(M26*30%)</f>
        <v>20.475000000000001</v>
      </c>
      <c r="O26" s="45">
        <f t="shared" si="13"/>
        <v>10.5</v>
      </c>
      <c r="P26" s="45">
        <f t="shared" ref="P26:P39" si="16">O26+(O26*30%)</f>
        <v>13.65</v>
      </c>
      <c r="Q26" s="24">
        <f t="shared" ref="Q26:Q39" si="17">D26-(D26*25%)</f>
        <v>15.75</v>
      </c>
      <c r="R26" s="36">
        <f t="shared" ref="R26:R39" si="18">Q26+(Q26*30%)</f>
        <v>20.475000000000001</v>
      </c>
    </row>
    <row r="27" spans="1:18" ht="26.25" customHeight="1" x14ac:dyDescent="0.35">
      <c r="A27" s="79"/>
      <c r="B27" s="68"/>
      <c r="C27" s="9" t="s">
        <v>12</v>
      </c>
      <c r="D27" s="29">
        <v>18</v>
      </c>
      <c r="E27" s="23">
        <v>23.400000000000002</v>
      </c>
      <c r="F27" s="45">
        <f t="shared" ref="F27:F39" si="19">D27*(1-0.25)</f>
        <v>13.5</v>
      </c>
      <c r="G27" s="45">
        <f t="shared" si="14"/>
        <v>17.55</v>
      </c>
      <c r="H27" s="24">
        <v>16.2</v>
      </c>
      <c r="I27" s="36">
        <v>21.06</v>
      </c>
      <c r="K27" s="12">
        <f t="shared" si="10"/>
        <v>0.75</v>
      </c>
      <c r="L27" s="12">
        <f t="shared" si="11"/>
        <v>0.75</v>
      </c>
      <c r="M27" s="29">
        <f t="shared" si="12"/>
        <v>13.5</v>
      </c>
      <c r="N27" s="23">
        <f t="shared" si="15"/>
        <v>17.55</v>
      </c>
      <c r="O27" s="45">
        <f t="shared" si="13"/>
        <v>9</v>
      </c>
      <c r="P27" s="45">
        <f t="shared" si="16"/>
        <v>11.7</v>
      </c>
      <c r="Q27" s="24">
        <f t="shared" si="17"/>
        <v>13.5</v>
      </c>
      <c r="R27" s="36">
        <f t="shared" si="18"/>
        <v>17.55</v>
      </c>
    </row>
    <row r="28" spans="1:18" ht="54" customHeight="1" x14ac:dyDescent="0.35">
      <c r="A28" s="79"/>
      <c r="B28" s="68"/>
      <c r="C28" s="9" t="s">
        <v>13</v>
      </c>
      <c r="D28" s="29">
        <v>14</v>
      </c>
      <c r="E28" s="23">
        <v>18.2</v>
      </c>
      <c r="F28" s="45">
        <f t="shared" si="19"/>
        <v>10.5</v>
      </c>
      <c r="G28" s="45">
        <f t="shared" si="14"/>
        <v>13.649999999999999</v>
      </c>
      <c r="H28" s="24">
        <v>12.6</v>
      </c>
      <c r="I28" s="36">
        <v>16.38</v>
      </c>
      <c r="K28" s="12">
        <f t="shared" si="10"/>
        <v>0.75</v>
      </c>
      <c r="L28" s="12">
        <f t="shared" si="11"/>
        <v>0.75</v>
      </c>
      <c r="M28" s="29">
        <f t="shared" si="12"/>
        <v>10.5</v>
      </c>
      <c r="N28" s="23">
        <f t="shared" si="15"/>
        <v>13.65</v>
      </c>
      <c r="O28" s="45">
        <f t="shared" si="13"/>
        <v>7</v>
      </c>
      <c r="P28" s="45">
        <f t="shared" si="16"/>
        <v>9.1</v>
      </c>
      <c r="Q28" s="24">
        <f t="shared" si="17"/>
        <v>10.5</v>
      </c>
      <c r="R28" s="36">
        <f t="shared" si="18"/>
        <v>13.65</v>
      </c>
    </row>
    <row r="29" spans="1:18" ht="54.75" customHeight="1" thickBot="1" x14ac:dyDescent="0.4">
      <c r="A29" s="80"/>
      <c r="B29" s="69"/>
      <c r="C29" s="10" t="s">
        <v>14</v>
      </c>
      <c r="D29" s="31">
        <v>11</v>
      </c>
      <c r="E29" s="32">
        <v>14.3</v>
      </c>
      <c r="F29" s="46">
        <f t="shared" si="19"/>
        <v>8.25</v>
      </c>
      <c r="G29" s="46">
        <f t="shared" si="14"/>
        <v>10.725000000000001</v>
      </c>
      <c r="H29" s="33">
        <v>9.9</v>
      </c>
      <c r="I29" s="37">
        <v>12.870000000000001</v>
      </c>
      <c r="K29" s="12">
        <f t="shared" si="10"/>
        <v>0.75</v>
      </c>
      <c r="L29" s="12">
        <f t="shared" si="11"/>
        <v>0.75000000000000011</v>
      </c>
      <c r="M29" s="31">
        <f t="shared" si="12"/>
        <v>8.25</v>
      </c>
      <c r="N29" s="32">
        <f t="shared" si="15"/>
        <v>10.725</v>
      </c>
      <c r="O29" s="46">
        <f t="shared" si="13"/>
        <v>5.5</v>
      </c>
      <c r="P29" s="46">
        <f t="shared" si="16"/>
        <v>7.15</v>
      </c>
      <c r="Q29" s="22">
        <f t="shared" si="17"/>
        <v>8.25</v>
      </c>
      <c r="R29" s="37">
        <f t="shared" si="18"/>
        <v>10.725</v>
      </c>
    </row>
    <row r="30" spans="1:18" ht="45" customHeight="1" x14ac:dyDescent="0.35">
      <c r="A30" s="67" t="s">
        <v>8</v>
      </c>
      <c r="B30" s="70" t="s">
        <v>1</v>
      </c>
      <c r="C30" s="8" t="s">
        <v>10</v>
      </c>
      <c r="D30" s="25">
        <v>28</v>
      </c>
      <c r="E30" s="26">
        <v>36.4</v>
      </c>
      <c r="F30" s="44">
        <f t="shared" si="19"/>
        <v>21</v>
      </c>
      <c r="G30" s="44">
        <f t="shared" si="14"/>
        <v>27.299999999999997</v>
      </c>
      <c r="H30" s="27">
        <v>25.2</v>
      </c>
      <c r="I30" s="35">
        <v>32.76</v>
      </c>
      <c r="K30" s="12">
        <f t="shared" si="10"/>
        <v>0.75</v>
      </c>
      <c r="L30" s="12">
        <f t="shared" si="11"/>
        <v>0.75</v>
      </c>
      <c r="M30" s="25">
        <f t="shared" si="12"/>
        <v>21</v>
      </c>
      <c r="N30" s="26">
        <f t="shared" si="15"/>
        <v>27.3</v>
      </c>
      <c r="O30" s="44">
        <f t="shared" si="13"/>
        <v>14</v>
      </c>
      <c r="P30" s="44">
        <f t="shared" si="16"/>
        <v>18.2</v>
      </c>
      <c r="Q30" s="54">
        <f t="shared" si="17"/>
        <v>21</v>
      </c>
      <c r="R30" s="35">
        <f t="shared" si="18"/>
        <v>27.3</v>
      </c>
    </row>
    <row r="31" spans="1:18" ht="50.25" customHeight="1" x14ac:dyDescent="0.35">
      <c r="A31" s="68"/>
      <c r="B31" s="71"/>
      <c r="C31" s="9" t="s">
        <v>11</v>
      </c>
      <c r="D31" s="29">
        <v>25</v>
      </c>
      <c r="E31" s="23">
        <v>32.5</v>
      </c>
      <c r="F31" s="45">
        <f t="shared" si="19"/>
        <v>18.75</v>
      </c>
      <c r="G31" s="45">
        <f t="shared" si="14"/>
        <v>24.375</v>
      </c>
      <c r="H31" s="24">
        <v>22.5</v>
      </c>
      <c r="I31" s="36">
        <v>29.25</v>
      </c>
      <c r="K31" s="12">
        <f t="shared" si="10"/>
        <v>0.75</v>
      </c>
      <c r="L31" s="12">
        <f t="shared" si="11"/>
        <v>0.75</v>
      </c>
      <c r="M31" s="29">
        <f t="shared" si="12"/>
        <v>18.75</v>
      </c>
      <c r="N31" s="23">
        <f t="shared" si="15"/>
        <v>24.375</v>
      </c>
      <c r="O31" s="45">
        <f t="shared" si="13"/>
        <v>12.5</v>
      </c>
      <c r="P31" s="45">
        <f t="shared" si="16"/>
        <v>16.25</v>
      </c>
      <c r="Q31" s="24">
        <f t="shared" si="17"/>
        <v>18.75</v>
      </c>
      <c r="R31" s="36">
        <f t="shared" si="18"/>
        <v>24.375</v>
      </c>
    </row>
    <row r="32" spans="1:18" ht="26.25" customHeight="1" x14ac:dyDescent="0.35">
      <c r="A32" s="68"/>
      <c r="B32" s="71"/>
      <c r="C32" s="9" t="s">
        <v>12</v>
      </c>
      <c r="D32" s="29">
        <v>21</v>
      </c>
      <c r="E32" s="23">
        <v>27.3</v>
      </c>
      <c r="F32" s="45">
        <f t="shared" si="19"/>
        <v>15.75</v>
      </c>
      <c r="G32" s="45">
        <f t="shared" si="14"/>
        <v>20.475000000000001</v>
      </c>
      <c r="H32" s="24">
        <v>18.900000000000002</v>
      </c>
      <c r="I32" s="36">
        <v>24.570000000000004</v>
      </c>
      <c r="K32" s="12">
        <f t="shared" si="10"/>
        <v>0.75</v>
      </c>
      <c r="L32" s="12">
        <f t="shared" si="11"/>
        <v>0.75</v>
      </c>
      <c r="M32" s="29">
        <f t="shared" si="12"/>
        <v>15.75</v>
      </c>
      <c r="N32" s="23">
        <f t="shared" si="15"/>
        <v>20.475000000000001</v>
      </c>
      <c r="O32" s="45">
        <f t="shared" si="13"/>
        <v>10.5</v>
      </c>
      <c r="P32" s="45">
        <f t="shared" si="16"/>
        <v>13.65</v>
      </c>
      <c r="Q32" s="24">
        <f t="shared" si="17"/>
        <v>15.75</v>
      </c>
      <c r="R32" s="36">
        <f t="shared" si="18"/>
        <v>20.475000000000001</v>
      </c>
    </row>
    <row r="33" spans="1:21" ht="45.75" customHeight="1" x14ac:dyDescent="0.35">
      <c r="A33" s="68"/>
      <c r="B33" s="71"/>
      <c r="C33" s="9" t="s">
        <v>13</v>
      </c>
      <c r="D33" s="29">
        <v>18</v>
      </c>
      <c r="E33" s="23">
        <v>23.400000000000002</v>
      </c>
      <c r="F33" s="45">
        <f t="shared" si="19"/>
        <v>13.5</v>
      </c>
      <c r="G33" s="45">
        <f t="shared" si="14"/>
        <v>17.55</v>
      </c>
      <c r="H33" s="24">
        <v>16.2</v>
      </c>
      <c r="I33" s="36">
        <v>21.06</v>
      </c>
      <c r="K33" s="12">
        <f t="shared" si="10"/>
        <v>0.75</v>
      </c>
      <c r="L33" s="12">
        <f t="shared" si="11"/>
        <v>0.75</v>
      </c>
      <c r="M33" s="29">
        <f t="shared" si="12"/>
        <v>13.5</v>
      </c>
      <c r="N33" s="23">
        <f t="shared" si="15"/>
        <v>17.55</v>
      </c>
      <c r="O33" s="45">
        <f t="shared" si="13"/>
        <v>9</v>
      </c>
      <c r="P33" s="45">
        <f t="shared" si="16"/>
        <v>11.7</v>
      </c>
      <c r="Q33" s="24">
        <f t="shared" si="17"/>
        <v>13.5</v>
      </c>
      <c r="R33" s="36">
        <f t="shared" si="18"/>
        <v>17.55</v>
      </c>
    </row>
    <row r="34" spans="1:21" ht="48" customHeight="1" thickBot="1" x14ac:dyDescent="0.4">
      <c r="A34" s="69"/>
      <c r="B34" s="72"/>
      <c r="C34" s="10" t="s">
        <v>14</v>
      </c>
      <c r="D34" s="31">
        <v>14</v>
      </c>
      <c r="E34" s="32">
        <v>18.2</v>
      </c>
      <c r="F34" s="46">
        <f t="shared" si="19"/>
        <v>10.5</v>
      </c>
      <c r="G34" s="46">
        <f t="shared" si="14"/>
        <v>13.649999999999999</v>
      </c>
      <c r="H34" s="33">
        <v>12.6</v>
      </c>
      <c r="I34" s="37">
        <v>16.38</v>
      </c>
      <c r="K34" s="12">
        <f t="shared" si="10"/>
        <v>0.75</v>
      </c>
      <c r="L34" s="12">
        <f t="shared" si="11"/>
        <v>0.75</v>
      </c>
      <c r="M34" s="31">
        <f t="shared" si="12"/>
        <v>10.5</v>
      </c>
      <c r="N34" s="32">
        <f t="shared" si="15"/>
        <v>13.65</v>
      </c>
      <c r="O34" s="46">
        <f t="shared" si="13"/>
        <v>7</v>
      </c>
      <c r="P34" s="46">
        <f t="shared" si="16"/>
        <v>9.1</v>
      </c>
      <c r="Q34" s="22">
        <f t="shared" si="17"/>
        <v>10.5</v>
      </c>
      <c r="R34" s="37">
        <f t="shared" si="18"/>
        <v>13.65</v>
      </c>
    </row>
    <row r="35" spans="1:21" ht="38.25" customHeight="1" x14ac:dyDescent="0.35">
      <c r="A35" s="79" t="s">
        <v>9</v>
      </c>
      <c r="B35" s="68" t="s">
        <v>6</v>
      </c>
      <c r="C35" s="40" t="s">
        <v>10</v>
      </c>
      <c r="D35" s="41">
        <v>32</v>
      </c>
      <c r="E35" s="21">
        <v>41.6</v>
      </c>
      <c r="F35" s="47">
        <f t="shared" si="19"/>
        <v>24</v>
      </c>
      <c r="G35" s="47">
        <f t="shared" si="14"/>
        <v>31.200000000000003</v>
      </c>
      <c r="H35" s="22">
        <v>28.8</v>
      </c>
      <c r="I35" s="42">
        <v>37.440000000000005</v>
      </c>
      <c r="K35" s="12">
        <f t="shared" si="10"/>
        <v>0.75</v>
      </c>
      <c r="L35" s="12">
        <f t="shared" si="11"/>
        <v>0.75</v>
      </c>
      <c r="M35" s="25">
        <f t="shared" si="12"/>
        <v>24</v>
      </c>
      <c r="N35" s="26">
        <f t="shared" si="15"/>
        <v>31.2</v>
      </c>
      <c r="O35" s="44">
        <f t="shared" si="13"/>
        <v>16</v>
      </c>
      <c r="P35" s="44">
        <f t="shared" si="16"/>
        <v>20.8</v>
      </c>
      <c r="Q35" s="54">
        <f t="shared" si="17"/>
        <v>24</v>
      </c>
      <c r="R35" s="35">
        <f t="shared" si="18"/>
        <v>31.2</v>
      </c>
    </row>
    <row r="36" spans="1:21" ht="45.75" customHeight="1" x14ac:dyDescent="0.35">
      <c r="A36" s="79"/>
      <c r="B36" s="68"/>
      <c r="C36" s="9" t="s">
        <v>11</v>
      </c>
      <c r="D36" s="29">
        <v>28</v>
      </c>
      <c r="E36" s="23">
        <v>36.4</v>
      </c>
      <c r="F36" s="45">
        <f t="shared" si="19"/>
        <v>21</v>
      </c>
      <c r="G36" s="45">
        <f t="shared" si="14"/>
        <v>27.299999999999997</v>
      </c>
      <c r="H36" s="24">
        <v>25.2</v>
      </c>
      <c r="I36" s="36">
        <v>32.76</v>
      </c>
      <c r="K36" s="12">
        <f t="shared" si="10"/>
        <v>0.75</v>
      </c>
      <c r="L36" s="12">
        <f t="shared" si="11"/>
        <v>0.75</v>
      </c>
      <c r="M36" s="29">
        <f t="shared" si="12"/>
        <v>21</v>
      </c>
      <c r="N36" s="23">
        <f t="shared" si="15"/>
        <v>27.3</v>
      </c>
      <c r="O36" s="45">
        <f t="shared" si="13"/>
        <v>14</v>
      </c>
      <c r="P36" s="45">
        <f t="shared" si="16"/>
        <v>18.2</v>
      </c>
      <c r="Q36" s="24">
        <f t="shared" si="17"/>
        <v>21</v>
      </c>
      <c r="R36" s="36">
        <f t="shared" si="18"/>
        <v>27.3</v>
      </c>
    </row>
    <row r="37" spans="1:21" ht="26" x14ac:dyDescent="0.35">
      <c r="A37" s="79"/>
      <c r="B37" s="68"/>
      <c r="C37" s="9" t="s">
        <v>12</v>
      </c>
      <c r="D37" s="29">
        <v>25</v>
      </c>
      <c r="E37" s="23">
        <v>32.5</v>
      </c>
      <c r="F37" s="45">
        <f t="shared" si="19"/>
        <v>18.75</v>
      </c>
      <c r="G37" s="45">
        <f t="shared" si="14"/>
        <v>24.375</v>
      </c>
      <c r="H37" s="24">
        <v>22.5</v>
      </c>
      <c r="I37" s="36">
        <v>29.25</v>
      </c>
      <c r="K37" s="12">
        <f t="shared" si="10"/>
        <v>0.75</v>
      </c>
      <c r="L37" s="12">
        <f t="shared" si="11"/>
        <v>0.75</v>
      </c>
      <c r="M37" s="29">
        <f t="shared" si="12"/>
        <v>18.75</v>
      </c>
      <c r="N37" s="23">
        <f t="shared" si="15"/>
        <v>24.375</v>
      </c>
      <c r="O37" s="45">
        <f t="shared" si="13"/>
        <v>12.5</v>
      </c>
      <c r="P37" s="45">
        <f t="shared" si="16"/>
        <v>16.25</v>
      </c>
      <c r="Q37" s="24">
        <f t="shared" si="17"/>
        <v>18.75</v>
      </c>
      <c r="R37" s="36">
        <f t="shared" si="18"/>
        <v>24.375</v>
      </c>
    </row>
    <row r="38" spans="1:21" ht="39" x14ac:dyDescent="0.35">
      <c r="A38" s="79"/>
      <c r="B38" s="68"/>
      <c r="C38" s="9" t="s">
        <v>13</v>
      </c>
      <c r="D38" s="29">
        <v>21</v>
      </c>
      <c r="E38" s="23">
        <v>27.3</v>
      </c>
      <c r="F38" s="45">
        <f t="shared" si="19"/>
        <v>15.75</v>
      </c>
      <c r="G38" s="45">
        <f t="shared" si="14"/>
        <v>20.475000000000001</v>
      </c>
      <c r="H38" s="24">
        <v>18.900000000000002</v>
      </c>
      <c r="I38" s="36">
        <v>24.570000000000004</v>
      </c>
      <c r="K38" s="12">
        <f t="shared" si="10"/>
        <v>0.75</v>
      </c>
      <c r="L38" s="12">
        <f t="shared" si="11"/>
        <v>0.75</v>
      </c>
      <c r="M38" s="29">
        <f t="shared" si="12"/>
        <v>15.75</v>
      </c>
      <c r="N38" s="23">
        <f t="shared" si="15"/>
        <v>20.475000000000001</v>
      </c>
      <c r="O38" s="45">
        <f t="shared" si="13"/>
        <v>10.5</v>
      </c>
      <c r="P38" s="45">
        <f t="shared" si="16"/>
        <v>13.65</v>
      </c>
      <c r="Q38" s="24">
        <f t="shared" si="17"/>
        <v>15.75</v>
      </c>
      <c r="R38" s="36">
        <f t="shared" si="18"/>
        <v>20.475000000000001</v>
      </c>
    </row>
    <row r="39" spans="1:21" ht="57" customHeight="1" thickBot="1" x14ac:dyDescent="0.4">
      <c r="A39" s="80"/>
      <c r="B39" s="69"/>
      <c r="C39" s="10" t="s">
        <v>14</v>
      </c>
      <c r="D39" s="31">
        <v>18</v>
      </c>
      <c r="E39" s="32">
        <v>23.400000000000002</v>
      </c>
      <c r="F39" s="46">
        <f t="shared" si="19"/>
        <v>13.5</v>
      </c>
      <c r="G39" s="46">
        <f t="shared" si="14"/>
        <v>17.55</v>
      </c>
      <c r="H39" s="33">
        <v>16.2</v>
      </c>
      <c r="I39" s="37">
        <v>21.06</v>
      </c>
      <c r="K39" s="12">
        <f t="shared" si="10"/>
        <v>0.75</v>
      </c>
      <c r="L39" s="12">
        <f t="shared" si="11"/>
        <v>0.75</v>
      </c>
      <c r="M39" s="31">
        <f t="shared" si="12"/>
        <v>13.5</v>
      </c>
      <c r="N39" s="32">
        <f t="shared" si="15"/>
        <v>17.55</v>
      </c>
      <c r="O39" s="46">
        <f t="shared" si="13"/>
        <v>9</v>
      </c>
      <c r="P39" s="46">
        <f t="shared" si="16"/>
        <v>11.7</v>
      </c>
      <c r="Q39" s="33">
        <f t="shared" si="17"/>
        <v>13.5</v>
      </c>
      <c r="R39" s="37">
        <f t="shared" si="18"/>
        <v>17.55</v>
      </c>
    </row>
    <row r="41" spans="1:21" x14ac:dyDescent="0.35">
      <c r="A41" s="2" t="s">
        <v>15</v>
      </c>
      <c r="B41" s="2"/>
      <c r="C41" s="2"/>
      <c r="D41" s="2"/>
      <c r="E41" s="2"/>
      <c r="F41" s="2"/>
      <c r="G41" s="2"/>
      <c r="H41" s="2"/>
      <c r="M41" s="49" t="s">
        <v>23</v>
      </c>
      <c r="N41" s="49"/>
      <c r="O41" s="49"/>
      <c r="P41" s="49"/>
      <c r="Q41" s="49"/>
      <c r="R41" s="49"/>
      <c r="S41" s="49"/>
      <c r="T41" s="49"/>
      <c r="U41" s="50"/>
    </row>
    <row r="42" spans="1:21" x14ac:dyDescent="0.35">
      <c r="A42" s="2"/>
      <c r="B42" s="2"/>
      <c r="C42" s="2"/>
      <c r="D42" s="2"/>
      <c r="E42" s="2"/>
      <c r="F42" s="2"/>
      <c r="G42" s="2"/>
      <c r="H42" s="4"/>
      <c r="M42" s="49"/>
      <c r="N42" s="49"/>
      <c r="O42" s="49"/>
      <c r="P42" s="49"/>
      <c r="Q42" s="49"/>
      <c r="R42" s="49"/>
      <c r="S42" s="49"/>
      <c r="T42" s="51"/>
      <c r="U42" s="50"/>
    </row>
    <row r="43" spans="1:21" x14ac:dyDescent="0.35">
      <c r="A43" s="11" t="s">
        <v>16</v>
      </c>
      <c r="B43" s="11"/>
      <c r="C43" s="2"/>
      <c r="D43" s="2"/>
      <c r="E43" s="2"/>
      <c r="F43" s="2"/>
      <c r="G43" s="2"/>
      <c r="H43" s="3"/>
      <c r="M43" s="52" t="s">
        <v>16</v>
      </c>
      <c r="N43" s="52"/>
      <c r="O43" s="49"/>
      <c r="P43" s="49"/>
      <c r="Q43" s="49"/>
      <c r="R43" s="49"/>
      <c r="S43" s="49"/>
      <c r="T43" s="53"/>
      <c r="U43" s="50"/>
    </row>
    <row r="44" spans="1:21" x14ac:dyDescent="0.35">
      <c r="M44" s="50"/>
      <c r="N44" s="50"/>
      <c r="O44" s="50"/>
      <c r="P44" s="50"/>
      <c r="Q44" s="50"/>
      <c r="R44" s="50"/>
      <c r="S44" s="50"/>
      <c r="T44" s="50"/>
      <c r="U44" s="50"/>
    </row>
    <row r="45" spans="1:21" x14ac:dyDescent="0.35">
      <c r="A45" s="11" t="s">
        <v>17</v>
      </c>
      <c r="M45" s="52" t="s">
        <v>17</v>
      </c>
      <c r="N45" s="50"/>
      <c r="O45" s="50"/>
      <c r="P45" s="50"/>
      <c r="Q45" s="50"/>
      <c r="R45" s="50"/>
      <c r="S45" s="50"/>
      <c r="T45" s="50"/>
      <c r="U45" s="50"/>
    </row>
    <row r="46" spans="1:21" x14ac:dyDescent="0.35">
      <c r="M46" s="50"/>
      <c r="N46" s="50"/>
      <c r="O46" s="50"/>
      <c r="P46" s="50"/>
      <c r="Q46" s="50"/>
      <c r="R46" s="50"/>
      <c r="S46" s="50"/>
      <c r="T46" s="50"/>
      <c r="U46" s="50"/>
    </row>
    <row r="47" spans="1:21" ht="52.5" customHeight="1" x14ac:dyDescent="0.35">
      <c r="A47" s="90" t="s">
        <v>19</v>
      </c>
      <c r="B47" s="90"/>
      <c r="C47" s="90"/>
      <c r="D47" s="90"/>
      <c r="E47" s="90"/>
      <c r="F47" s="90"/>
      <c r="G47" s="90"/>
      <c r="H47" s="90"/>
      <c r="I47" s="90"/>
      <c r="M47" s="91" t="s">
        <v>19</v>
      </c>
      <c r="N47" s="91"/>
      <c r="O47" s="91"/>
      <c r="P47" s="91"/>
      <c r="Q47" s="91"/>
      <c r="R47" s="91"/>
      <c r="S47" s="91"/>
      <c r="T47" s="91"/>
      <c r="U47" s="91"/>
    </row>
  </sheetData>
  <mergeCells count="32">
    <mergeCell ref="M4:N4"/>
    <mergeCell ref="O4:P4"/>
    <mergeCell ref="Q4:R4"/>
    <mergeCell ref="A4:B5"/>
    <mergeCell ref="C4:C5"/>
    <mergeCell ref="D4:E4"/>
    <mergeCell ref="F4:G4"/>
    <mergeCell ref="H4:I4"/>
    <mergeCell ref="F23:G23"/>
    <mergeCell ref="H23:I23"/>
    <mergeCell ref="A6:A10"/>
    <mergeCell ref="B6:B10"/>
    <mergeCell ref="A11:A15"/>
    <mergeCell ref="B11:B15"/>
    <mergeCell ref="A16:A20"/>
    <mergeCell ref="B16:B20"/>
    <mergeCell ref="A3:R3"/>
    <mergeCell ref="A35:A39"/>
    <mergeCell ref="B35:B39"/>
    <mergeCell ref="A47:I47"/>
    <mergeCell ref="M47:U47"/>
    <mergeCell ref="A22:R22"/>
    <mergeCell ref="M23:N23"/>
    <mergeCell ref="O23:P23"/>
    <mergeCell ref="Q23:R23"/>
    <mergeCell ref="A25:A29"/>
    <mergeCell ref="B25:B29"/>
    <mergeCell ref="A30:A34"/>
    <mergeCell ref="B30:B34"/>
    <mergeCell ref="A23:B24"/>
    <mergeCell ref="C23:C24"/>
    <mergeCell ref="D23:E2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нові тарифи</vt:lpstr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2026-06-12T07:04:05Z</dcterms:modified>
</cp:coreProperties>
</file>